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/>
  <mc:AlternateContent xmlns:mc="http://schemas.openxmlformats.org/markup-compatibility/2006">
    <mc:Choice Requires="x15">
      <x15ac:absPath xmlns:x15ac="http://schemas.microsoft.com/office/spreadsheetml/2010/11/ac" url="/Users/gregeinfeld/limesuper Dropbox/Greg Einfeld/Lime Actuarial/Defined Benefit/Templates 2025/"/>
    </mc:Choice>
  </mc:AlternateContent>
  <xr:revisionPtr revIDLastSave="0" documentId="13_ncr:1_{66DED9C5-5085-A04F-B8C4-1E9A1914B49B}" xr6:coauthVersionLast="47" xr6:coauthVersionMax="47" xr10:uidLastSave="{00000000-0000-0000-0000-000000000000}"/>
  <workbookProtection workbookAlgorithmName="SHA-512" workbookHashValue="JY57PS5E/DFMIvsJS6MBeorpPI7aCvbuug+nGtFRrD0IqMqVZbTDS4PFO4t8ksHcDs7g+oETOmBixjxcMS5vZA==" workbookSaltValue="6P4uxlvsqUIAuAiZDtP1bw==" workbookSpinCount="100000" lockStructure="1"/>
  <bookViews>
    <workbookView xWindow="700" yWindow="500" windowWidth="28800" windowHeight="14900" xr2:uid="{00000000-000D-0000-FFFF-FFFF00000000}"/>
  </bookViews>
  <sheets>
    <sheet name="DB Form" sheetId="1" r:id="rId1"/>
    <sheet name="Data" sheetId="2" state="hidden" r:id="rId2"/>
  </sheets>
  <definedNames>
    <definedName name="_xlnm.Print_Area" localSheetId="0">'DB Form'!$B$1:$M$290</definedName>
  </definedNames>
  <calcPr calcId="191029" refMode="R1C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2" i="2" l="1"/>
  <c r="J33" i="2" s="1"/>
  <c r="I32" i="2"/>
  <c r="I33" i="2" s="1"/>
  <c r="H261" i="1" l="1"/>
  <c r="I15" i="2"/>
  <c r="G15" i="2"/>
  <c r="G16" i="2" s="1"/>
  <c r="G17" i="2" s="1"/>
  <c r="G18" i="2" s="1"/>
  <c r="G19" i="2" s="1"/>
  <c r="G20" i="2" s="1"/>
  <c r="G21" i="2" s="1"/>
  <c r="G22" i="2" s="1"/>
  <c r="D225" i="1"/>
  <c r="F263" i="1"/>
  <c r="H263" i="1" s="1"/>
  <c r="F225" i="1"/>
  <c r="L225" i="1"/>
  <c r="J225" i="1"/>
  <c r="H225" i="1"/>
  <c r="C107" i="1"/>
  <c r="E96" i="2"/>
  <c r="E95" i="2"/>
  <c r="E94" i="2"/>
  <c r="E93" i="2"/>
  <c r="E92" i="2"/>
  <c r="E91" i="2"/>
  <c r="E90" i="2"/>
  <c r="E89" i="2"/>
  <c r="E78" i="2"/>
  <c r="E77" i="2"/>
  <c r="E76" i="2"/>
  <c r="E75" i="2"/>
  <c r="H197" i="1"/>
  <c r="H196" i="1"/>
  <c r="H195" i="1"/>
  <c r="H194" i="1"/>
  <c r="H193" i="1"/>
  <c r="H192" i="1"/>
  <c r="L133" i="1"/>
  <c r="E50" i="2"/>
  <c r="J125" i="1"/>
  <c r="J213" i="1" s="1"/>
  <c r="H125" i="1"/>
  <c r="H213" i="1" s="1"/>
  <c r="F125" i="1"/>
  <c r="F213" i="1"/>
  <c r="D125" i="1"/>
  <c r="D213" i="1" s="1"/>
  <c r="J133" i="1"/>
  <c r="H133" i="1"/>
  <c r="F133" i="1"/>
  <c r="D133" i="1"/>
  <c r="G11" i="2"/>
  <c r="H14" i="2"/>
  <c r="H15" i="2" s="1"/>
  <c r="H16" i="2" s="1"/>
  <c r="H17" i="2" s="1"/>
  <c r="H18" i="2" s="1"/>
  <c r="H19" i="2" s="1"/>
  <c r="H20" i="2" s="1"/>
  <c r="H21" i="2" s="1"/>
  <c r="H22" i="2" s="1"/>
  <c r="E52" i="2"/>
  <c r="E51" i="2"/>
  <c r="E49" i="2"/>
  <c r="I16" i="2" l="1"/>
  <c r="I17" i="2" s="1"/>
  <c r="I18" i="2" s="1"/>
  <c r="I19" i="2" s="1"/>
  <c r="I20" i="2" s="1"/>
  <c r="I21" i="2" s="1"/>
  <c r="I22" i="2" s="1"/>
  <c r="I23" i="2" s="1"/>
  <c r="I24" i="2" s="1"/>
  <c r="J14" i="2"/>
  <c r="D135" i="1"/>
  <c r="D227" i="1"/>
  <c r="F203" i="1"/>
  <c r="J15" i="2"/>
  <c r="J16" i="2" s="1"/>
  <c r="J17" i="2" s="1"/>
  <c r="J18" i="2" s="1"/>
  <c r="J19" i="2" s="1"/>
  <c r="J20" i="2" s="1"/>
  <c r="J21" i="2" s="1"/>
  <c r="J22" i="2" s="1"/>
  <c r="J23" i="2" s="1"/>
  <c r="J24" i="2" s="1"/>
  <c r="F201" i="1"/>
  <c r="F207" i="1" l="1"/>
  <c r="F227" i="1" s="1"/>
  <c r="J25" i="2"/>
  <c r="J26" i="2" s="1"/>
  <c r="J27" i="2" s="1"/>
  <c r="J28" i="2" s="1"/>
  <c r="J29" i="2" s="1"/>
  <c r="J30" i="2" s="1"/>
  <c r="J31" i="2" s="1"/>
  <c r="I25" i="2"/>
  <c r="I26" i="2" s="1"/>
  <c r="I27" i="2" s="1"/>
  <c r="I28" i="2" s="1"/>
  <c r="I29" i="2" s="1"/>
  <c r="I30" i="2" s="1"/>
  <c r="I3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</author>
  </authors>
  <commentList>
    <comment ref="C6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If the member didn't die, you can leave this as "please select"
</t>
        </r>
      </text>
    </comment>
    <comment ref="C75" authorId="0" shapeId="0" xr:uid="{00000000-0006-0000-0000-000002000000}">
      <text>
        <r>
          <rPr>
            <sz val="9"/>
            <color rgb="FF000000"/>
            <rFont val="Tahoma"/>
            <family val="2"/>
          </rPr>
          <t>It is uncommon for funds to be segregated by election.  Segregated funds have separate pools of assets for each member and/or pension/accumulation account</t>
        </r>
      </text>
    </comment>
    <comment ref="C103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This information is required for term pensions only, or if there is a guarantee.  
</t>
        </r>
      </text>
    </comment>
    <comment ref="C205" authorId="0" shapeId="0" xr:uid="{00000000-0006-0000-0000-000004000000}">
      <text>
        <r>
          <rPr>
            <sz val="9"/>
            <color rgb="FF000000"/>
            <rFont val="Tahoma"/>
            <family val="2"/>
          </rPr>
          <t xml:space="preserve">This should ideally be after tax and expenses so that the closing fund balance matches the individual member balances at the end of the year
</t>
        </r>
      </text>
    </comment>
    <comment ref="C255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Includes hybrid securities, corporate bonds, mortgage securities
</t>
        </r>
      </text>
    </comment>
  </commentList>
</comments>
</file>

<file path=xl/sharedStrings.xml><?xml version="1.0" encoding="utf-8"?>
<sst xmlns="http://schemas.openxmlformats.org/spreadsheetml/2006/main" count="302" uniqueCount="161">
  <si>
    <t>Accountant/Administrator Details</t>
  </si>
  <si>
    <t>Business name</t>
  </si>
  <si>
    <t>Postal Address</t>
  </si>
  <si>
    <t>Contact name</t>
  </si>
  <si>
    <t>Contact Email</t>
  </si>
  <si>
    <t>Contact Phone</t>
  </si>
  <si>
    <t>Fund details</t>
  </si>
  <si>
    <t>Fund name</t>
  </si>
  <si>
    <t>Trustee type</t>
  </si>
  <si>
    <t>Corporate</t>
  </si>
  <si>
    <t>Individual</t>
  </si>
  <si>
    <t>Please select</t>
  </si>
  <si>
    <t>Trustee 1</t>
  </si>
  <si>
    <t>Trustee 2</t>
  </si>
  <si>
    <t>Trustee 3</t>
  </si>
  <si>
    <t>Trustee 4</t>
  </si>
  <si>
    <t>Member details</t>
  </si>
  <si>
    <t>Member 1</t>
  </si>
  <si>
    <t>Member 2</t>
  </si>
  <si>
    <t>Member 3</t>
  </si>
  <si>
    <t>Member 4</t>
  </si>
  <si>
    <t>First name</t>
  </si>
  <si>
    <t>Surname</t>
  </si>
  <si>
    <t>Date of Birth</t>
  </si>
  <si>
    <t>Gender</t>
  </si>
  <si>
    <t>Male</t>
  </si>
  <si>
    <t>Female</t>
  </si>
  <si>
    <t>Financial Year information</t>
  </si>
  <si>
    <t>Effective Financial Year of Certificate</t>
  </si>
  <si>
    <t>Financial Year</t>
  </si>
  <si>
    <t>2012-13</t>
  </si>
  <si>
    <t>2013-14</t>
  </si>
  <si>
    <t>2014-15</t>
  </si>
  <si>
    <t>Was the fund wound up during the year?</t>
  </si>
  <si>
    <t>Yes/No</t>
  </si>
  <si>
    <t>Yes</t>
  </si>
  <si>
    <t>No</t>
  </si>
  <si>
    <t>If so, what was the wind-up date?</t>
  </si>
  <si>
    <t>Segregation</t>
  </si>
  <si>
    <t>Segregated</t>
  </si>
  <si>
    <t>Unsegregated</t>
  </si>
  <si>
    <t>Investments</t>
  </si>
  <si>
    <t>What proportion of the fund's investments are held in each of these asset classes?</t>
  </si>
  <si>
    <t>Cash/term deposits</t>
  </si>
  <si>
    <t>Government bonds</t>
  </si>
  <si>
    <t>Other fixed income</t>
  </si>
  <si>
    <t>Shares</t>
  </si>
  <si>
    <t>Property</t>
  </si>
  <si>
    <t>Other</t>
  </si>
  <si>
    <t>Total</t>
  </si>
  <si>
    <t>Are there sufficient liquid assets to pay pensions for the next 2 years?</t>
  </si>
  <si>
    <t>Defined Benefit Plan details</t>
  </si>
  <si>
    <t>Member name</t>
  </si>
  <si>
    <t>Date pension commenced</t>
  </si>
  <si>
    <t>DB Pension 1</t>
  </si>
  <si>
    <t>DB Pension 2</t>
  </si>
  <si>
    <t>DB Pension 3</t>
  </si>
  <si>
    <t>DB Pension 4</t>
  </si>
  <si>
    <t>Member names</t>
  </si>
  <si>
    <t>mary</t>
  </si>
  <si>
    <t>Fixed Term</t>
  </si>
  <si>
    <t>Single Member</t>
  </si>
  <si>
    <t>Reversionary</t>
  </si>
  <si>
    <t>SIS Pension Type</t>
  </si>
  <si>
    <t>SIS Pension type</t>
  </si>
  <si>
    <t>Flexi [Section 1.06(6)]</t>
  </si>
  <si>
    <t>Lifetime [Section 1.06(2)]</t>
  </si>
  <si>
    <t>Pension Duration</t>
  </si>
  <si>
    <t>Unknown</t>
  </si>
  <si>
    <t>Reversionary %</t>
  </si>
  <si>
    <t>Reversion recipient DOB</t>
  </si>
  <si>
    <t>Residual Capital Value ($)</t>
  </si>
  <si>
    <t>Opening Balances</t>
  </si>
  <si>
    <t>Accumulation</t>
  </si>
  <si>
    <t>Pension - Account Based</t>
  </si>
  <si>
    <t>Pension - Defined Benefit</t>
  </si>
  <si>
    <t>Cash transactions</t>
  </si>
  <si>
    <t>Date</t>
  </si>
  <si>
    <t>Amount</t>
  </si>
  <si>
    <t>Member</t>
  </si>
  <si>
    <t>Transaction Type</t>
  </si>
  <si>
    <t>Concessional Contribution</t>
  </si>
  <si>
    <t>Non-Concessional Contribution</t>
  </si>
  <si>
    <t>Pension Payment - defined benefit</t>
  </si>
  <si>
    <t>Transfer into Accumulation</t>
  </si>
  <si>
    <t>john</t>
  </si>
  <si>
    <t>doe</t>
  </si>
  <si>
    <t>Reserves</t>
  </si>
  <si>
    <t>Member names + res</t>
  </si>
  <si>
    <t>Cash reconciliation</t>
  </si>
  <si>
    <t>Closing Fund Balance</t>
  </si>
  <si>
    <t>Other Net Income</t>
  </si>
  <si>
    <t>Cash Transactions</t>
  </si>
  <si>
    <t>Non Cash Transactions</t>
  </si>
  <si>
    <t>Transactions Type</t>
  </si>
  <si>
    <t>Non Cash Trans</t>
  </si>
  <si>
    <t>Pension Commencement</t>
  </si>
  <si>
    <t>Contribution Split</t>
  </si>
  <si>
    <t>Account Based Pension Reversion</t>
  </si>
  <si>
    <t>Member names + ac</t>
  </si>
  <si>
    <t>From</t>
  </si>
  <si>
    <t>To</t>
  </si>
  <si>
    <t>Reversionary Recipient Gender</t>
  </si>
  <si>
    <t>Instructions</t>
  </si>
  <si>
    <t>We will contact you if we require any additional information.</t>
  </si>
  <si>
    <t xml:space="preserve"> </t>
  </si>
  <si>
    <t>Has the fund audit been completed yet?</t>
  </si>
  <si>
    <t>Did the member exit during the year?</t>
  </si>
  <si>
    <t>If so, did the member exit due to death?</t>
  </si>
  <si>
    <t>We will send you an invoice for $340+GST.  Please let us know if you prefer to pay by credit card, otherwise we assume you will pay by bank transfer.</t>
  </si>
  <si>
    <t>Comments</t>
  </si>
  <si>
    <t>DEFINED BENEFIT ACTUARIAL CERTIFICATE FORM</t>
  </si>
  <si>
    <t>Please email the form to certificates@limeactuarial.com.au  Please also send us a copy of all Actuarial reports from the previous year.</t>
  </si>
  <si>
    <t>Please ensure all data is accurate.  Our report will only be valid to the extent that the information you provide is correct.  If in doubt then please call us.</t>
  </si>
  <si>
    <t>2011-12</t>
  </si>
  <si>
    <t>Date pension ceased (if applicable)</t>
  </si>
  <si>
    <t>Pension Duration type</t>
  </si>
  <si>
    <t>Life Expectancy [S. 1.06(7)]</t>
  </si>
  <si>
    <t>DB Pension Indexation p.a. (%)</t>
  </si>
  <si>
    <t>Is there an Indexation guarantee?</t>
  </si>
  <si>
    <t>Where applicable, please complete all cells in Grey.  Green cells show totals and can't be changed.</t>
  </si>
  <si>
    <t>If you have any questions please call us on 1300 546 300 or +612 8096 5901</t>
  </si>
  <si>
    <t>Address</t>
  </si>
  <si>
    <t>Invoice payable to (if left blank, invoice will be addressed to accountant/administrator)</t>
  </si>
  <si>
    <t>Business/entity name</t>
  </si>
  <si>
    <t>Insurance Arrangements</t>
  </si>
  <si>
    <t>Please describe the fund's insurance arrangements (if applicable)</t>
  </si>
  <si>
    <t>Pension Term/guarantee (years)</t>
  </si>
  <si>
    <t>Closing balance</t>
  </si>
  <si>
    <t>Total fund</t>
  </si>
  <si>
    <t>Pension - Defined Benefit (1)</t>
  </si>
  <si>
    <t>Pension - Defined Benefit (2)</t>
  </si>
  <si>
    <t>Pension - Defined Benefit (3)</t>
  </si>
  <si>
    <t>2015-16</t>
  </si>
  <si>
    <t>Annual Instructions:</t>
  </si>
  <si>
    <t>Update DB Form cell H67</t>
  </si>
  <si>
    <t>2016-17</t>
  </si>
  <si>
    <t>2005-06</t>
  </si>
  <si>
    <t>2006-07</t>
  </si>
  <si>
    <t>2007-08</t>
  </si>
  <si>
    <t>2008-09</t>
  </si>
  <si>
    <t>2009-10</t>
  </si>
  <si>
    <t>2010-11</t>
  </si>
  <si>
    <t>2017-18</t>
  </si>
  <si>
    <t>Withdrawal from Non-Retirement</t>
  </si>
  <si>
    <t>Retirement Pension Commutation</t>
  </si>
  <si>
    <t>Pension Payment - Retirement Pension</t>
  </si>
  <si>
    <t xml:space="preserve">Note:  </t>
  </si>
  <si>
    <t>Managed funds are not an asset class, they are a legal structure</t>
  </si>
  <si>
    <t>For managed funds, please show the underlying asset classes</t>
  </si>
  <si>
    <t>Are the assets segregated by election?</t>
  </si>
  <si>
    <t>Transfer from Reserve</t>
  </si>
  <si>
    <t>Defined Benefit Pension</t>
  </si>
  <si>
    <t>2018-19</t>
  </si>
  <si>
    <t>Update Data rows 14-28</t>
  </si>
  <si>
    <t>2019-20</t>
  </si>
  <si>
    <t>2020-21</t>
  </si>
  <si>
    <t>2021-22</t>
  </si>
  <si>
    <t>2022-23</t>
  </si>
  <si>
    <t>2023-24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</si>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</sst>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5" fontId="0" fillId="0" borderId="0" xfId="0" applyNumberFormat="1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15" fontId="0" fillId="3" borderId="0" xfId="0" applyNumberFormat="1" applyFill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10" fontId="0" fillId="3" borderId="0" xfId="0" applyNumberFormat="1" applyFill="1" applyProtection="1">
      <protection locked="0"/>
    </xf>
    <xf numFmtId="9" fontId="0" fillId="3" borderId="0" xfId="0" applyNumberFormat="1" applyFill="1" applyProtection="1">
      <protection locked="0"/>
    </xf>
    <xf numFmtId="0" fontId="5" fillId="0" borderId="0" xfId="0" applyFont="1" applyAlignment="1">
      <alignment horizontal="left"/>
    </xf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5" fontId="0" fillId="4" borderId="0" xfId="0" applyNumberFormat="1" applyFill="1"/>
    <xf numFmtId="9" fontId="0" fillId="4" borderId="0" xfId="0" applyNumberFormat="1" applyFill="1"/>
    <xf numFmtId="166" fontId="0" fillId="3" borderId="0" xfId="0" applyNumberFormat="1" applyFill="1" applyProtection="1">
      <protection locked="0"/>
    </xf>
    <xf numFmtId="165" fontId="0" fillId="0" borderId="0" xfId="1" applyNumberFormat="1" applyFont="1" applyBorder="1" applyProtection="1">
      <protection locked="0"/>
    </xf>
    <xf numFmtId="0" fontId="7" fillId="0" borderId="0" xfId="0" applyFont="1"/>
    <xf numFmtId="165" fontId="0" fillId="3" borderId="0" xfId="0" applyNumberFormat="1" applyFill="1" applyProtection="1">
      <protection locked="0"/>
    </xf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171452</xdr:rowOff>
    </xdr:from>
    <xdr:to>
      <xdr:col>2</xdr:col>
      <xdr:colOff>2209800</xdr:colOff>
      <xdr:row>2</xdr:row>
      <xdr:rowOff>82282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71452"/>
          <a:ext cx="2809875" cy="558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89"/>
  <sheetViews>
    <sheetView showGridLines="0" tabSelected="1" topLeftCell="A13" workbookViewId="0">
      <selection activeCell="J163" sqref="J163"/>
    </sheetView>
  </sheetViews>
  <sheetFormatPr baseColWidth="10" defaultColWidth="8.83203125" defaultRowHeight="15" x14ac:dyDescent="0.2"/>
  <cols>
    <col min="1" max="1" width="9.5" customWidth="1"/>
    <col min="3" max="3" width="39.83203125" customWidth="1"/>
    <col min="4" max="4" width="17.6640625" customWidth="1"/>
    <col min="5" max="5" width="2.6640625" customWidth="1"/>
    <col min="6" max="6" width="17.6640625" customWidth="1"/>
    <col min="7" max="7" width="2.5" customWidth="1"/>
    <col min="8" max="8" width="17.6640625" customWidth="1"/>
    <col min="9" max="9" width="2.83203125" customWidth="1"/>
    <col min="10" max="10" width="17.83203125" customWidth="1"/>
    <col min="11" max="11" width="2.6640625" customWidth="1"/>
    <col min="12" max="12" width="17.6640625" customWidth="1"/>
    <col min="14" max="14" width="5.5" customWidth="1"/>
  </cols>
  <sheetData>
    <row r="2" spans="2:13" ht="37" x14ac:dyDescent="0.45">
      <c r="D2" s="8" t="s">
        <v>111</v>
      </c>
    </row>
    <row r="4" spans="2:13" ht="19" x14ac:dyDescent="0.25">
      <c r="B4" s="9" t="s">
        <v>103</v>
      </c>
    </row>
    <row r="5" spans="2:13" ht="7.5" customHeight="1" x14ac:dyDescent="0.2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2"/>
    </row>
    <row r="6" spans="2:13" x14ac:dyDescent="0.2">
      <c r="B6" s="13"/>
      <c r="C6" t="s">
        <v>120</v>
      </c>
      <c r="M6" s="14"/>
    </row>
    <row r="7" spans="2:13" x14ac:dyDescent="0.2">
      <c r="B7" s="13"/>
      <c r="C7" t="s">
        <v>121</v>
      </c>
      <c r="M7" s="14"/>
    </row>
    <row r="8" spans="2:13" x14ac:dyDescent="0.2">
      <c r="B8" s="13"/>
      <c r="C8" t="s">
        <v>113</v>
      </c>
      <c r="M8" s="14"/>
    </row>
    <row r="9" spans="2:13" x14ac:dyDescent="0.2">
      <c r="B9" s="13"/>
      <c r="C9" t="s">
        <v>112</v>
      </c>
      <c r="M9" s="14"/>
    </row>
    <row r="10" spans="2:13" x14ac:dyDescent="0.2">
      <c r="B10" s="13"/>
      <c r="C10" t="s">
        <v>104</v>
      </c>
      <c r="M10" s="14"/>
    </row>
    <row r="11" spans="2:13" x14ac:dyDescent="0.2">
      <c r="B11" s="13"/>
      <c r="C11" t="s">
        <v>109</v>
      </c>
      <c r="M11" s="14"/>
    </row>
    <row r="12" spans="2:13" ht="7.5" customHeight="1" x14ac:dyDescent="0.2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5" spans="2:13" ht="19" x14ac:dyDescent="0.25">
      <c r="B15" s="9" t="s">
        <v>0</v>
      </c>
    </row>
    <row r="16" spans="2:13" ht="7.5" customHeight="1" x14ac:dyDescent="0.2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</row>
    <row r="17" spans="2:13" x14ac:dyDescent="0.2">
      <c r="B17" s="13"/>
      <c r="C17" t="s">
        <v>1</v>
      </c>
      <c r="D17" s="3"/>
      <c r="E17" s="3"/>
      <c r="F17" s="3"/>
      <c r="G17" s="3"/>
      <c r="H17" s="3"/>
      <c r="I17" s="3"/>
      <c r="M17" s="14"/>
    </row>
    <row r="18" spans="2:13" ht="7.5" customHeight="1" x14ac:dyDescent="0.2">
      <c r="B18" s="13"/>
      <c r="D18" s="2"/>
      <c r="E18" s="2"/>
      <c r="F18" s="2"/>
      <c r="G18" s="2"/>
      <c r="H18" s="2"/>
      <c r="I18" s="2"/>
      <c r="M18" s="14"/>
    </row>
    <row r="19" spans="2:13" x14ac:dyDescent="0.2">
      <c r="B19" s="13"/>
      <c r="C19" t="s">
        <v>2</v>
      </c>
      <c r="D19" s="3"/>
      <c r="E19" s="3"/>
      <c r="F19" s="3"/>
      <c r="G19" s="3"/>
      <c r="H19" s="3"/>
      <c r="I19" s="3"/>
      <c r="M19" s="14"/>
    </row>
    <row r="20" spans="2:13" x14ac:dyDescent="0.2">
      <c r="B20" s="13"/>
      <c r="D20" s="3"/>
      <c r="E20" s="3"/>
      <c r="F20" s="3"/>
      <c r="G20" s="3"/>
      <c r="H20" s="3"/>
      <c r="I20" s="3"/>
      <c r="M20" s="14"/>
    </row>
    <row r="21" spans="2:13" x14ac:dyDescent="0.2">
      <c r="B21" s="13"/>
      <c r="D21" s="3"/>
      <c r="E21" s="3"/>
      <c r="F21" s="3"/>
      <c r="G21" s="3"/>
      <c r="H21" s="3"/>
      <c r="I21" s="3"/>
      <c r="M21" s="14"/>
    </row>
    <row r="22" spans="2:13" ht="7.5" customHeight="1" x14ac:dyDescent="0.2">
      <c r="B22" s="13"/>
      <c r="D22" s="2"/>
      <c r="E22" s="2"/>
      <c r="F22" s="2"/>
      <c r="G22" s="2"/>
      <c r="H22" s="2"/>
      <c r="I22" s="2"/>
      <c r="M22" s="14"/>
    </row>
    <row r="23" spans="2:13" x14ac:dyDescent="0.2">
      <c r="B23" s="13"/>
      <c r="C23" t="s">
        <v>3</v>
      </c>
      <c r="D23" s="3"/>
      <c r="E23" s="3"/>
      <c r="F23" s="3"/>
      <c r="G23" s="3"/>
      <c r="H23" s="3"/>
      <c r="I23" s="3"/>
      <c r="M23" s="14"/>
    </row>
    <row r="24" spans="2:13" ht="7.5" customHeight="1" x14ac:dyDescent="0.2">
      <c r="B24" s="13"/>
      <c r="D24" s="2"/>
      <c r="E24" s="2"/>
      <c r="F24" s="2"/>
      <c r="G24" s="2"/>
      <c r="H24" s="2"/>
      <c r="I24" s="2"/>
      <c r="M24" s="14"/>
    </row>
    <row r="25" spans="2:13" x14ac:dyDescent="0.2">
      <c r="B25" s="13"/>
      <c r="C25" t="s">
        <v>4</v>
      </c>
      <c r="D25" s="3"/>
      <c r="E25" s="3"/>
      <c r="F25" s="3"/>
      <c r="G25" s="3"/>
      <c r="H25" s="3"/>
      <c r="I25" s="3"/>
      <c r="M25" s="14"/>
    </row>
    <row r="26" spans="2:13" ht="7.5" customHeight="1" x14ac:dyDescent="0.2">
      <c r="B26" s="13"/>
      <c r="D26" s="2"/>
      <c r="E26" s="2"/>
      <c r="F26" s="2"/>
      <c r="G26" s="2"/>
      <c r="H26" s="2"/>
      <c r="I26" s="2"/>
      <c r="M26" s="14"/>
    </row>
    <row r="27" spans="2:13" x14ac:dyDescent="0.2">
      <c r="B27" s="13"/>
      <c r="C27" t="s">
        <v>5</v>
      </c>
      <c r="D27" s="3"/>
      <c r="E27" s="3"/>
      <c r="F27" s="3"/>
      <c r="G27" s="3"/>
      <c r="H27" s="3"/>
      <c r="I27" s="3"/>
      <c r="M27" s="14"/>
    </row>
    <row r="28" spans="2:13" ht="7.5" customHeight="1" x14ac:dyDescent="0.2"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</row>
    <row r="31" spans="2:13" ht="19" x14ac:dyDescent="0.25">
      <c r="B31" s="9" t="s">
        <v>6</v>
      </c>
    </row>
    <row r="32" spans="2:13" ht="7.5" customHeight="1" x14ac:dyDescent="0.2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2"/>
    </row>
    <row r="33" spans="2:13" x14ac:dyDescent="0.2">
      <c r="B33" s="13"/>
      <c r="C33" t="s">
        <v>7</v>
      </c>
      <c r="D33" s="3"/>
      <c r="E33" s="3"/>
      <c r="F33" s="3"/>
      <c r="G33" s="3"/>
      <c r="H33" s="3"/>
      <c r="I33" s="3"/>
      <c r="M33" s="14"/>
    </row>
    <row r="34" spans="2:13" ht="7.5" customHeight="1" x14ac:dyDescent="0.2">
      <c r="B34" s="13"/>
      <c r="D34" s="2"/>
      <c r="E34" s="2"/>
      <c r="F34" s="2"/>
      <c r="G34" s="2"/>
      <c r="H34" s="2"/>
      <c r="I34" s="2"/>
      <c r="M34" s="14"/>
    </row>
    <row r="35" spans="2:13" x14ac:dyDescent="0.2">
      <c r="B35" s="13"/>
      <c r="C35" t="s">
        <v>8</v>
      </c>
      <c r="D35" s="3" t="s">
        <v>11</v>
      </c>
      <c r="E35" s="2"/>
      <c r="F35" s="2"/>
      <c r="G35" s="2"/>
      <c r="H35" s="2"/>
      <c r="I35" s="2"/>
      <c r="M35" s="14"/>
    </row>
    <row r="36" spans="2:13" ht="7.5" customHeight="1" x14ac:dyDescent="0.2">
      <c r="B36" s="13"/>
      <c r="D36" s="2"/>
      <c r="E36" s="2"/>
      <c r="F36" s="2"/>
      <c r="G36" s="2"/>
      <c r="H36" s="2"/>
      <c r="I36" s="2"/>
      <c r="M36" s="14"/>
    </row>
    <row r="37" spans="2:13" x14ac:dyDescent="0.2">
      <c r="B37" s="13"/>
      <c r="C37" t="s">
        <v>12</v>
      </c>
      <c r="D37" s="3"/>
      <c r="E37" s="3"/>
      <c r="F37" s="3"/>
      <c r="G37" s="3"/>
      <c r="H37" s="3"/>
      <c r="I37" s="3"/>
      <c r="M37" s="14"/>
    </row>
    <row r="38" spans="2:13" ht="7.5" customHeight="1" x14ac:dyDescent="0.2">
      <c r="B38" s="13"/>
      <c r="D38" s="2"/>
      <c r="E38" s="2"/>
      <c r="F38" s="2"/>
      <c r="G38" s="2"/>
      <c r="H38" s="2"/>
      <c r="I38" s="2"/>
      <c r="M38" s="14"/>
    </row>
    <row r="39" spans="2:13" x14ac:dyDescent="0.2">
      <c r="B39" s="13"/>
      <c r="C39" t="s">
        <v>13</v>
      </c>
      <c r="D39" s="3"/>
      <c r="E39" s="3"/>
      <c r="F39" s="3"/>
      <c r="G39" s="3"/>
      <c r="H39" s="3"/>
      <c r="I39" s="3"/>
      <c r="M39" s="14"/>
    </row>
    <row r="40" spans="2:13" ht="7.5" customHeight="1" x14ac:dyDescent="0.2">
      <c r="B40" s="13"/>
      <c r="D40" s="2"/>
      <c r="E40" s="2"/>
      <c r="F40" s="2"/>
      <c r="G40" s="2"/>
      <c r="H40" s="2"/>
      <c r="I40" s="2"/>
      <c r="M40" s="14"/>
    </row>
    <row r="41" spans="2:13" x14ac:dyDescent="0.2">
      <c r="B41" s="13"/>
      <c r="C41" t="s">
        <v>14</v>
      </c>
      <c r="D41" s="3"/>
      <c r="E41" s="3"/>
      <c r="F41" s="3"/>
      <c r="G41" s="3"/>
      <c r="H41" s="3"/>
      <c r="I41" s="3"/>
      <c r="M41" s="14"/>
    </row>
    <row r="42" spans="2:13" ht="7.5" customHeight="1" x14ac:dyDescent="0.2">
      <c r="B42" s="13"/>
      <c r="D42" s="2"/>
      <c r="E42" s="2"/>
      <c r="F42" s="2"/>
      <c r="G42" s="2"/>
      <c r="H42" s="2"/>
      <c r="I42" s="2"/>
      <c r="M42" s="14"/>
    </row>
    <row r="43" spans="2:13" x14ac:dyDescent="0.2">
      <c r="B43" s="13"/>
      <c r="C43" t="s">
        <v>15</v>
      </c>
      <c r="D43" s="3"/>
      <c r="E43" s="3"/>
      <c r="F43" s="3"/>
      <c r="G43" s="3"/>
      <c r="H43" s="3"/>
      <c r="I43" s="3"/>
      <c r="M43" s="14"/>
    </row>
    <row r="44" spans="2:13" ht="7.5" customHeight="1" x14ac:dyDescent="0.2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7"/>
    </row>
    <row r="47" spans="2:13" ht="19" x14ac:dyDescent="0.25">
      <c r="B47" s="9" t="s">
        <v>16</v>
      </c>
    </row>
    <row r="48" spans="2:13" ht="7.5" customHeight="1" x14ac:dyDescent="0.2"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</row>
    <row r="49" spans="2:13" x14ac:dyDescent="0.2">
      <c r="B49" s="13"/>
      <c r="D49" s="18" t="s">
        <v>17</v>
      </c>
      <c r="E49" s="19"/>
      <c r="F49" s="18" t="s">
        <v>18</v>
      </c>
      <c r="G49" s="19"/>
      <c r="H49" s="18" t="s">
        <v>19</v>
      </c>
      <c r="I49" s="19"/>
      <c r="J49" s="18" t="s">
        <v>20</v>
      </c>
      <c r="M49" s="14"/>
    </row>
    <row r="50" spans="2:13" ht="7.5" customHeight="1" x14ac:dyDescent="0.2">
      <c r="B50" s="13"/>
      <c r="M50" s="14"/>
    </row>
    <row r="51" spans="2:13" x14ac:dyDescent="0.2">
      <c r="B51" s="13"/>
      <c r="C51" t="s">
        <v>21</v>
      </c>
      <c r="D51" s="3" t="s">
        <v>85</v>
      </c>
      <c r="E51" s="2"/>
      <c r="F51" s="3" t="s">
        <v>59</v>
      </c>
      <c r="G51" s="2"/>
      <c r="H51" s="3" t="s">
        <v>59</v>
      </c>
      <c r="I51" s="2"/>
      <c r="J51" s="3" t="s">
        <v>59</v>
      </c>
      <c r="M51" s="14"/>
    </row>
    <row r="52" spans="2:13" ht="7.5" customHeight="1" x14ac:dyDescent="0.2">
      <c r="B52" s="13"/>
      <c r="D52" s="2"/>
      <c r="E52" s="2"/>
      <c r="F52" s="2"/>
      <c r="G52" s="2"/>
      <c r="H52" s="2"/>
      <c r="I52" s="2"/>
      <c r="J52" s="2"/>
      <c r="M52" s="14"/>
    </row>
    <row r="53" spans="2:13" x14ac:dyDescent="0.2">
      <c r="B53" s="13"/>
      <c r="C53" t="s">
        <v>22</v>
      </c>
      <c r="D53" s="3" t="s">
        <v>86</v>
      </c>
      <c r="E53" s="2"/>
      <c r="F53" s="3" t="s">
        <v>86</v>
      </c>
      <c r="G53" s="2"/>
      <c r="H53" s="3" t="s">
        <v>86</v>
      </c>
      <c r="I53" s="2"/>
      <c r="J53" s="3" t="s">
        <v>86</v>
      </c>
      <c r="M53" s="14"/>
    </row>
    <row r="54" spans="2:13" ht="7.5" customHeight="1" x14ac:dyDescent="0.2">
      <c r="B54" s="13"/>
      <c r="D54" s="2"/>
      <c r="E54" s="2"/>
      <c r="F54" s="2"/>
      <c r="G54" s="2"/>
      <c r="H54" s="2"/>
      <c r="I54" s="2"/>
      <c r="J54" s="2"/>
      <c r="M54" s="14"/>
    </row>
    <row r="55" spans="2:13" x14ac:dyDescent="0.2">
      <c r="B55" s="13"/>
      <c r="C55" t="s">
        <v>23</v>
      </c>
      <c r="D55" s="4"/>
      <c r="E55" s="2"/>
      <c r="F55" s="4"/>
      <c r="G55" s="2"/>
      <c r="H55" s="4"/>
      <c r="I55" s="2"/>
      <c r="J55" s="4"/>
      <c r="M55" s="14"/>
    </row>
    <row r="56" spans="2:13" ht="7.5" customHeight="1" x14ac:dyDescent="0.2">
      <c r="B56" s="13"/>
      <c r="D56" s="2"/>
      <c r="E56" s="2"/>
      <c r="F56" s="2"/>
      <c r="G56" s="2"/>
      <c r="H56" s="2"/>
      <c r="I56" s="2"/>
      <c r="J56" s="2"/>
      <c r="M56" s="14"/>
    </row>
    <row r="57" spans="2:13" x14ac:dyDescent="0.2">
      <c r="B57" s="13"/>
      <c r="C57" t="s">
        <v>24</v>
      </c>
      <c r="D57" s="3" t="s">
        <v>11</v>
      </c>
      <c r="E57" s="2"/>
      <c r="F57" s="3" t="s">
        <v>11</v>
      </c>
      <c r="G57" s="2"/>
      <c r="H57" s="3" t="s">
        <v>11</v>
      </c>
      <c r="I57" s="2"/>
      <c r="J57" s="3" t="s">
        <v>11</v>
      </c>
      <c r="M57" s="14"/>
    </row>
    <row r="58" spans="2:13" ht="7.5" customHeight="1" x14ac:dyDescent="0.2">
      <c r="B58" s="13"/>
      <c r="D58" s="2"/>
      <c r="E58" s="2"/>
      <c r="F58" s="2"/>
      <c r="G58" s="2"/>
      <c r="H58" s="2"/>
      <c r="I58" s="2"/>
      <c r="J58" s="2"/>
      <c r="M58" s="14"/>
    </row>
    <row r="59" spans="2:13" x14ac:dyDescent="0.2">
      <c r="B59" s="13"/>
      <c r="C59" t="s">
        <v>107</v>
      </c>
      <c r="D59" s="3" t="s">
        <v>11</v>
      </c>
      <c r="E59" s="2"/>
      <c r="F59" s="3" t="s">
        <v>11</v>
      </c>
      <c r="G59" s="2"/>
      <c r="H59" s="3" t="s">
        <v>11</v>
      </c>
      <c r="I59" s="2"/>
      <c r="J59" s="3" t="s">
        <v>11</v>
      </c>
      <c r="M59" s="14"/>
    </row>
    <row r="60" spans="2:13" ht="7.5" customHeight="1" x14ac:dyDescent="0.2">
      <c r="B60" s="13"/>
      <c r="D60" s="2"/>
      <c r="E60" s="2"/>
      <c r="F60" s="2"/>
      <c r="G60" s="2"/>
      <c r="H60" s="2"/>
      <c r="I60" s="2"/>
      <c r="J60" s="2"/>
      <c r="M60" s="14"/>
    </row>
    <row r="61" spans="2:13" x14ac:dyDescent="0.2">
      <c r="B61" s="13"/>
      <c r="C61" t="s">
        <v>108</v>
      </c>
      <c r="D61" s="3" t="s">
        <v>11</v>
      </c>
      <c r="E61" s="2"/>
      <c r="F61" s="3" t="s">
        <v>11</v>
      </c>
      <c r="G61" s="2"/>
      <c r="H61" s="3" t="s">
        <v>11</v>
      </c>
      <c r="I61" s="2"/>
      <c r="J61" s="3" t="s">
        <v>11</v>
      </c>
      <c r="M61" s="14"/>
    </row>
    <row r="62" spans="2:13" ht="7.5" customHeight="1" x14ac:dyDescent="0.2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7"/>
    </row>
    <row r="65" spans="2:13" ht="19" x14ac:dyDescent="0.25">
      <c r="B65" s="9" t="s">
        <v>27</v>
      </c>
    </row>
    <row r="66" spans="2:13" ht="7.5" customHeight="1" x14ac:dyDescent="0.2"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2"/>
    </row>
    <row r="67" spans="2:13" x14ac:dyDescent="0.2">
      <c r="B67" s="13"/>
      <c r="C67" t="s">
        <v>28</v>
      </c>
      <c r="H67" s="3" t="s">
        <v>160</v>
      </c>
      <c r="M67" s="14"/>
    </row>
    <row r="68" spans="2:13" ht="7.5" customHeight="1" x14ac:dyDescent="0.2">
      <c r="B68" s="13"/>
      <c r="H68" s="2"/>
      <c r="M68" s="14"/>
    </row>
    <row r="69" spans="2:13" x14ac:dyDescent="0.2">
      <c r="B69" s="13"/>
      <c r="C69" t="s">
        <v>33</v>
      </c>
      <c r="H69" s="3" t="s">
        <v>11</v>
      </c>
      <c r="M69" s="14"/>
    </row>
    <row r="70" spans="2:13" ht="7.5" customHeight="1" x14ac:dyDescent="0.2">
      <c r="B70" s="13"/>
      <c r="H70" s="2"/>
      <c r="M70" s="14"/>
    </row>
    <row r="71" spans="2:13" x14ac:dyDescent="0.2">
      <c r="B71" s="13"/>
      <c r="C71" t="s">
        <v>37</v>
      </c>
      <c r="H71" s="4"/>
      <c r="M71" s="14"/>
    </row>
    <row r="72" spans="2:13" ht="7.5" customHeight="1" x14ac:dyDescent="0.2">
      <c r="B72" s="13"/>
      <c r="H72" s="2"/>
      <c r="M72" s="14"/>
    </row>
    <row r="73" spans="2:13" x14ac:dyDescent="0.2">
      <c r="B73" s="13"/>
      <c r="C73" t="s">
        <v>106</v>
      </c>
      <c r="H73" s="3" t="s">
        <v>11</v>
      </c>
      <c r="M73" s="14"/>
    </row>
    <row r="74" spans="2:13" ht="7.5" customHeight="1" x14ac:dyDescent="0.2">
      <c r="B74" s="13"/>
      <c r="H74" s="2"/>
      <c r="M74" s="14"/>
    </row>
    <row r="75" spans="2:13" x14ac:dyDescent="0.2">
      <c r="B75" s="13"/>
      <c r="C75" t="s">
        <v>150</v>
      </c>
      <c r="H75" s="3" t="s">
        <v>36</v>
      </c>
      <c r="M75" s="14"/>
    </row>
    <row r="76" spans="2:13" ht="7.5" customHeight="1" x14ac:dyDescent="0.2"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7"/>
    </row>
    <row r="79" spans="2:13" ht="19" x14ac:dyDescent="0.25">
      <c r="B79" s="9" t="s">
        <v>125</v>
      </c>
    </row>
    <row r="80" spans="2:13" x14ac:dyDescent="0.2"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2"/>
    </row>
    <row r="81" spans="2:13" x14ac:dyDescent="0.2">
      <c r="B81" s="13"/>
      <c r="C81" t="s">
        <v>126</v>
      </c>
      <c r="M81" s="14"/>
    </row>
    <row r="82" spans="2:13" x14ac:dyDescent="0.2">
      <c r="B82" s="13"/>
      <c r="M82" s="14"/>
    </row>
    <row r="83" spans="2:13" x14ac:dyDescent="0.2">
      <c r="B83" s="13"/>
      <c r="C83" s="3"/>
      <c r="D83" s="3"/>
      <c r="E83" s="3"/>
      <c r="F83" s="3"/>
      <c r="G83" s="3"/>
      <c r="H83" s="3"/>
      <c r="I83" s="3"/>
      <c r="J83" s="3"/>
      <c r="K83" s="3"/>
      <c r="L83" s="3"/>
      <c r="M83" s="14"/>
    </row>
    <row r="84" spans="2:13" x14ac:dyDescent="0.2">
      <c r="B84" s="13"/>
      <c r="C84" s="3"/>
      <c r="D84" s="3"/>
      <c r="E84" s="3"/>
      <c r="F84" s="3"/>
      <c r="G84" s="3"/>
      <c r="H84" s="3"/>
      <c r="I84" s="3"/>
      <c r="J84" s="3"/>
      <c r="K84" s="3"/>
      <c r="L84" s="3"/>
      <c r="M84" s="14"/>
    </row>
    <row r="85" spans="2:13" x14ac:dyDescent="0.2">
      <c r="B85" s="13"/>
      <c r="C85" s="3"/>
      <c r="D85" s="3"/>
      <c r="E85" s="3"/>
      <c r="F85" s="3"/>
      <c r="G85" s="3"/>
      <c r="H85" s="3"/>
      <c r="I85" s="3"/>
      <c r="J85" s="3"/>
      <c r="K85" s="3"/>
      <c r="L85" s="3"/>
      <c r="M85" s="14"/>
    </row>
    <row r="86" spans="2:13" x14ac:dyDescent="0.2">
      <c r="B86" s="13"/>
      <c r="C86" s="3"/>
      <c r="D86" s="3"/>
      <c r="E86" s="3"/>
      <c r="F86" s="3"/>
      <c r="G86" s="3"/>
      <c r="H86" s="3"/>
      <c r="I86" s="3"/>
      <c r="J86" s="3"/>
      <c r="K86" s="3"/>
      <c r="L86" s="3"/>
      <c r="M86" s="14"/>
    </row>
    <row r="87" spans="2:13" x14ac:dyDescent="0.2">
      <c r="B87" s="13"/>
      <c r="C87" s="3"/>
      <c r="D87" s="3"/>
      <c r="E87" s="3"/>
      <c r="F87" s="3"/>
      <c r="G87" s="3"/>
      <c r="H87" s="3"/>
      <c r="I87" s="3"/>
      <c r="J87" s="3"/>
      <c r="K87" s="3"/>
      <c r="L87" s="3"/>
      <c r="M87" s="14"/>
    </row>
    <row r="88" spans="2:13" x14ac:dyDescent="0.2"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7"/>
    </row>
    <row r="91" spans="2:13" ht="19" x14ac:dyDescent="0.25">
      <c r="B91" s="9" t="s">
        <v>51</v>
      </c>
      <c r="C91" s="9"/>
    </row>
    <row r="92" spans="2:13" ht="7.5" customHeight="1" x14ac:dyDescent="0.2"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2"/>
    </row>
    <row r="93" spans="2:13" x14ac:dyDescent="0.2">
      <c r="B93" s="13"/>
      <c r="D93" s="18" t="s">
        <v>54</v>
      </c>
      <c r="E93" s="20"/>
      <c r="F93" s="18" t="s">
        <v>55</v>
      </c>
      <c r="G93" s="20"/>
      <c r="H93" s="18" t="s">
        <v>56</v>
      </c>
      <c r="I93" s="20"/>
      <c r="J93" s="18" t="s">
        <v>57</v>
      </c>
      <c r="M93" s="14"/>
    </row>
    <row r="94" spans="2:13" ht="7.5" customHeight="1" x14ac:dyDescent="0.2">
      <c r="B94" s="13"/>
      <c r="M94" s="14"/>
    </row>
    <row r="95" spans="2:13" x14ac:dyDescent="0.2">
      <c r="B95" s="13"/>
      <c r="C95" t="s">
        <v>52</v>
      </c>
      <c r="D95" s="3" t="s">
        <v>11</v>
      </c>
      <c r="E95" s="2"/>
      <c r="F95" s="3" t="s">
        <v>11</v>
      </c>
      <c r="G95" s="2"/>
      <c r="H95" s="3" t="s">
        <v>11</v>
      </c>
      <c r="I95" s="2"/>
      <c r="J95" s="3" t="s">
        <v>11</v>
      </c>
      <c r="M95" s="14"/>
    </row>
    <row r="96" spans="2:13" ht="7.5" customHeight="1" x14ac:dyDescent="0.2">
      <c r="B96" s="13"/>
      <c r="D96" s="2"/>
      <c r="E96" s="2"/>
      <c r="F96" s="2"/>
      <c r="G96" s="2"/>
      <c r="H96" s="2"/>
      <c r="I96" s="2"/>
      <c r="J96" s="2"/>
      <c r="M96" s="14"/>
    </row>
    <row r="97" spans="2:13" x14ac:dyDescent="0.2">
      <c r="B97" s="13"/>
      <c r="C97" t="s">
        <v>53</v>
      </c>
      <c r="D97" s="4"/>
      <c r="E97" s="2"/>
      <c r="F97" s="4"/>
      <c r="G97" s="2"/>
      <c r="H97" s="4"/>
      <c r="I97" s="2"/>
      <c r="J97" s="4"/>
      <c r="M97" s="14"/>
    </row>
    <row r="98" spans="2:13" ht="7.5" customHeight="1" x14ac:dyDescent="0.2">
      <c r="B98" s="13"/>
      <c r="D98" s="2"/>
      <c r="E98" s="2"/>
      <c r="F98" s="2"/>
      <c r="G98" s="2"/>
      <c r="H98" s="2"/>
      <c r="I98" s="2"/>
      <c r="J98" s="2"/>
      <c r="M98" s="14"/>
    </row>
    <row r="99" spans="2:13" x14ac:dyDescent="0.2">
      <c r="B99" s="13"/>
      <c r="C99" t="s">
        <v>115</v>
      </c>
      <c r="D99" s="4"/>
      <c r="E99" s="2"/>
      <c r="F99" s="4"/>
      <c r="G99" s="2"/>
      <c r="H99" s="4"/>
      <c r="I99" s="2"/>
      <c r="J99" s="4"/>
      <c r="M99" s="14"/>
    </row>
    <row r="100" spans="2:13" ht="7.5" customHeight="1" x14ac:dyDescent="0.2">
      <c r="B100" s="13"/>
      <c r="D100" s="2"/>
      <c r="E100" s="2"/>
      <c r="F100" s="2"/>
      <c r="G100" s="2"/>
      <c r="H100" s="2"/>
      <c r="I100" s="2"/>
      <c r="J100" s="2"/>
      <c r="M100" s="14"/>
    </row>
    <row r="101" spans="2:13" x14ac:dyDescent="0.2">
      <c r="B101" s="13"/>
      <c r="C101" t="s">
        <v>116</v>
      </c>
      <c r="D101" s="3" t="s">
        <v>11</v>
      </c>
      <c r="E101" s="2"/>
      <c r="F101" s="3" t="s">
        <v>11</v>
      </c>
      <c r="G101" s="2"/>
      <c r="H101" s="3" t="s">
        <v>11</v>
      </c>
      <c r="I101" s="2"/>
      <c r="J101" s="3" t="s">
        <v>11</v>
      </c>
      <c r="M101" s="14"/>
    </row>
    <row r="102" spans="2:13" ht="7.5" customHeight="1" x14ac:dyDescent="0.2">
      <c r="B102" s="13"/>
      <c r="D102" s="2"/>
      <c r="E102" s="2"/>
      <c r="F102" s="2"/>
      <c r="G102" s="2"/>
      <c r="H102" s="2"/>
      <c r="I102" s="2"/>
      <c r="J102" s="2"/>
      <c r="M102" s="14"/>
    </row>
    <row r="103" spans="2:13" x14ac:dyDescent="0.2">
      <c r="B103" s="13"/>
      <c r="C103" t="s">
        <v>127</v>
      </c>
      <c r="D103" s="3"/>
      <c r="E103" s="2"/>
      <c r="F103" s="3"/>
      <c r="G103" s="2"/>
      <c r="H103" s="3"/>
      <c r="I103" s="2"/>
      <c r="J103" s="3"/>
      <c r="M103" s="14"/>
    </row>
    <row r="104" spans="2:13" ht="7.5" customHeight="1" x14ac:dyDescent="0.2">
      <c r="B104" s="13"/>
      <c r="D104" s="2"/>
      <c r="E104" s="2"/>
      <c r="F104" s="2"/>
      <c r="G104" s="2"/>
      <c r="H104" s="2"/>
      <c r="I104" s="2"/>
      <c r="J104" s="2"/>
      <c r="M104" s="14"/>
    </row>
    <row r="105" spans="2:13" x14ac:dyDescent="0.2">
      <c r="B105" s="13"/>
      <c r="C105" t="s">
        <v>63</v>
      </c>
      <c r="D105" s="3" t="s">
        <v>11</v>
      </c>
      <c r="E105" s="2"/>
      <c r="F105" s="3" t="s">
        <v>11</v>
      </c>
      <c r="G105" s="2"/>
      <c r="H105" s="3" t="s">
        <v>11</v>
      </c>
      <c r="I105" s="2"/>
      <c r="J105" s="3" t="s">
        <v>11</v>
      </c>
      <c r="M105" s="14"/>
    </row>
    <row r="106" spans="2:13" ht="7.5" customHeight="1" x14ac:dyDescent="0.2">
      <c r="B106" s="13"/>
      <c r="D106" s="2"/>
      <c r="E106" s="2"/>
      <c r="F106" s="2"/>
      <c r="G106" s="2"/>
      <c r="H106" s="2"/>
      <c r="I106" s="2"/>
      <c r="J106" s="2"/>
      <c r="M106" s="14"/>
    </row>
    <row r="107" spans="2:13" x14ac:dyDescent="0.2">
      <c r="B107" s="13"/>
      <c r="C107" t="str">
        <f>"DB Pension Payment "&amp;IF(H67="Please select","in year",H67)&amp;" ($)"</f>
        <v>DB Pension Payment 2024-25 ($)</v>
      </c>
      <c r="D107" s="5"/>
      <c r="E107" s="2"/>
      <c r="F107" s="5"/>
      <c r="G107" s="2"/>
      <c r="H107" s="5"/>
      <c r="I107" s="2"/>
      <c r="J107" s="5"/>
      <c r="M107" s="14"/>
    </row>
    <row r="108" spans="2:13" ht="7.5" customHeight="1" x14ac:dyDescent="0.2">
      <c r="B108" s="13"/>
      <c r="D108" s="2"/>
      <c r="E108" s="2"/>
      <c r="F108" s="2"/>
      <c r="G108" s="2"/>
      <c r="H108" s="2"/>
      <c r="I108" s="2"/>
      <c r="J108" s="2"/>
      <c r="M108" s="14"/>
    </row>
    <row r="109" spans="2:13" x14ac:dyDescent="0.2">
      <c r="B109" s="13"/>
      <c r="C109" t="s">
        <v>118</v>
      </c>
      <c r="D109" s="6"/>
      <c r="E109" s="2"/>
      <c r="F109" s="6"/>
      <c r="G109" s="2"/>
      <c r="H109" s="6"/>
      <c r="I109" s="2"/>
      <c r="J109" s="6"/>
      <c r="M109" s="14"/>
    </row>
    <row r="110" spans="2:13" ht="7.5" customHeight="1" x14ac:dyDescent="0.2">
      <c r="B110" s="13"/>
      <c r="D110" s="2"/>
      <c r="E110" s="2"/>
      <c r="F110" s="2"/>
      <c r="G110" s="2"/>
      <c r="H110" s="2"/>
      <c r="I110" s="2"/>
      <c r="J110" s="2"/>
      <c r="M110" s="14"/>
    </row>
    <row r="111" spans="2:13" x14ac:dyDescent="0.2">
      <c r="B111" s="13"/>
      <c r="C111" t="s">
        <v>119</v>
      </c>
      <c r="D111" s="3" t="s">
        <v>11</v>
      </c>
      <c r="E111" s="2"/>
      <c r="F111" s="3" t="s">
        <v>11</v>
      </c>
      <c r="G111" s="2"/>
      <c r="H111" s="3" t="s">
        <v>11</v>
      </c>
      <c r="I111" s="2"/>
      <c r="J111" s="3" t="s">
        <v>11</v>
      </c>
      <c r="M111" s="14"/>
    </row>
    <row r="112" spans="2:13" ht="7.5" customHeight="1" x14ac:dyDescent="0.2">
      <c r="B112" s="13"/>
      <c r="D112" s="2"/>
      <c r="E112" s="2"/>
      <c r="F112" s="2"/>
      <c r="G112" s="2"/>
      <c r="H112" s="2"/>
      <c r="I112" s="2"/>
      <c r="J112" s="2"/>
      <c r="M112" s="14"/>
    </row>
    <row r="113" spans="2:13" x14ac:dyDescent="0.2">
      <c r="B113" s="13"/>
      <c r="C113" t="s">
        <v>69</v>
      </c>
      <c r="D113" s="23"/>
      <c r="E113" s="2"/>
      <c r="F113" s="23"/>
      <c r="G113" s="2"/>
      <c r="H113" s="23"/>
      <c r="I113" s="2"/>
      <c r="J113" s="23"/>
      <c r="M113" s="14"/>
    </row>
    <row r="114" spans="2:13" ht="7.5" customHeight="1" x14ac:dyDescent="0.2">
      <c r="B114" s="13"/>
      <c r="D114" s="2"/>
      <c r="E114" s="2"/>
      <c r="F114" s="2"/>
      <c r="G114" s="2"/>
      <c r="H114" s="2"/>
      <c r="I114" s="2"/>
      <c r="J114" s="2"/>
      <c r="M114" s="14"/>
    </row>
    <row r="115" spans="2:13" x14ac:dyDescent="0.2">
      <c r="B115" s="13"/>
      <c r="C115" t="s">
        <v>70</v>
      </c>
      <c r="D115" s="4"/>
      <c r="E115" s="2"/>
      <c r="F115" s="4"/>
      <c r="G115" s="2"/>
      <c r="H115" s="4"/>
      <c r="I115" s="2"/>
      <c r="J115" s="4"/>
      <c r="M115" s="14"/>
    </row>
    <row r="116" spans="2:13" ht="7.5" customHeight="1" x14ac:dyDescent="0.2">
      <c r="B116" s="13"/>
      <c r="D116" s="2"/>
      <c r="E116" s="2"/>
      <c r="F116" s="2"/>
      <c r="G116" s="2"/>
      <c r="H116" s="2"/>
      <c r="I116" s="2"/>
      <c r="J116" s="2"/>
      <c r="M116" s="14"/>
    </row>
    <row r="117" spans="2:13" x14ac:dyDescent="0.2">
      <c r="B117" s="13"/>
      <c r="C117" t="s">
        <v>102</v>
      </c>
      <c r="D117" s="3" t="s">
        <v>11</v>
      </c>
      <c r="E117" s="2"/>
      <c r="F117" s="3" t="s">
        <v>11</v>
      </c>
      <c r="G117" s="2"/>
      <c r="H117" s="3" t="s">
        <v>11</v>
      </c>
      <c r="I117" s="2"/>
      <c r="J117" s="3" t="s">
        <v>11</v>
      </c>
      <c r="M117" s="14"/>
    </row>
    <row r="118" spans="2:13" ht="7.5" customHeight="1" x14ac:dyDescent="0.2">
      <c r="B118" s="13"/>
      <c r="D118" s="2"/>
      <c r="E118" s="2"/>
      <c r="F118" s="2"/>
      <c r="G118" s="2"/>
      <c r="H118" s="2"/>
      <c r="I118" s="2"/>
      <c r="J118" s="2"/>
      <c r="M118" s="14"/>
    </row>
    <row r="119" spans="2:13" x14ac:dyDescent="0.2">
      <c r="B119" s="13"/>
      <c r="C119" t="s">
        <v>71</v>
      </c>
      <c r="D119" s="5"/>
      <c r="E119" s="2"/>
      <c r="F119" s="5"/>
      <c r="G119" s="2"/>
      <c r="H119" s="5"/>
      <c r="I119" s="2"/>
      <c r="J119" s="5"/>
      <c r="M119" s="14"/>
    </row>
    <row r="120" spans="2:13" ht="7.5" customHeight="1" x14ac:dyDescent="0.2">
      <c r="B120" s="15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7"/>
    </row>
    <row r="123" spans="2:13" ht="19" x14ac:dyDescent="0.25">
      <c r="B123" s="9" t="s">
        <v>72</v>
      </c>
    </row>
    <row r="124" spans="2:13" ht="7.5" customHeight="1" x14ac:dyDescent="0.2">
      <c r="B124" s="10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2"/>
    </row>
    <row r="125" spans="2:13" x14ac:dyDescent="0.2">
      <c r="B125" s="13"/>
      <c r="D125" s="18" t="str">
        <f>D51&amp;" "&amp;D53</f>
        <v>john doe</v>
      </c>
      <c r="E125" s="20"/>
      <c r="F125" s="18" t="str">
        <f>F51&amp;" "&amp;F53</f>
        <v>mary doe</v>
      </c>
      <c r="G125" s="20"/>
      <c r="H125" s="18" t="str">
        <f>H51&amp;" "&amp;H53</f>
        <v>mary doe</v>
      </c>
      <c r="I125" s="20"/>
      <c r="J125" s="18" t="str">
        <f>J51&amp;" "&amp;J53</f>
        <v>mary doe</v>
      </c>
      <c r="L125" s="18" t="s">
        <v>87</v>
      </c>
      <c r="M125" s="14"/>
    </row>
    <row r="126" spans="2:13" ht="7.5" customHeight="1" x14ac:dyDescent="0.2">
      <c r="B126" s="13"/>
      <c r="M126" s="14"/>
    </row>
    <row r="127" spans="2:13" x14ac:dyDescent="0.2">
      <c r="B127" s="13"/>
      <c r="C127" t="s">
        <v>73</v>
      </c>
      <c r="D127" s="5"/>
      <c r="E127" s="2"/>
      <c r="F127" s="5"/>
      <c r="G127" s="2"/>
      <c r="H127" s="5"/>
      <c r="I127" s="2"/>
      <c r="J127" s="5"/>
      <c r="K127" s="2"/>
      <c r="L127" s="5"/>
      <c r="M127" s="14"/>
    </row>
    <row r="128" spans="2:13" ht="7.5" customHeight="1" x14ac:dyDescent="0.2">
      <c r="B128" s="13"/>
      <c r="D128" s="2"/>
      <c r="E128" s="2"/>
      <c r="F128" s="2"/>
      <c r="G128" s="2"/>
      <c r="H128" s="2"/>
      <c r="I128" s="2"/>
      <c r="J128" s="2"/>
      <c r="K128" s="2"/>
      <c r="L128" s="2"/>
      <c r="M128" s="14"/>
    </row>
    <row r="129" spans="2:13" x14ac:dyDescent="0.2">
      <c r="B129" s="13"/>
      <c r="C129" t="s">
        <v>74</v>
      </c>
      <c r="D129" s="5"/>
      <c r="E129" s="2"/>
      <c r="F129" s="5"/>
      <c r="G129" s="2"/>
      <c r="H129" s="5"/>
      <c r="I129" s="2"/>
      <c r="J129" s="5"/>
      <c r="K129" s="2"/>
      <c r="L129" s="2"/>
      <c r="M129" s="14"/>
    </row>
    <row r="130" spans="2:13" ht="7.5" customHeight="1" x14ac:dyDescent="0.2">
      <c r="B130" s="13"/>
      <c r="D130" s="2"/>
      <c r="E130" s="2"/>
      <c r="F130" s="2"/>
      <c r="G130" s="2"/>
      <c r="H130" s="2"/>
      <c r="I130" s="2"/>
      <c r="J130" s="2"/>
      <c r="K130" s="2"/>
      <c r="L130" s="2"/>
      <c r="M130" s="14"/>
    </row>
    <row r="131" spans="2:13" x14ac:dyDescent="0.2">
      <c r="B131" s="13"/>
      <c r="C131" t="s">
        <v>75</v>
      </c>
      <c r="D131" s="5"/>
      <c r="E131" s="2"/>
      <c r="F131" s="5"/>
      <c r="G131" s="2"/>
      <c r="H131" s="5"/>
      <c r="I131" s="2"/>
      <c r="J131" s="5"/>
      <c r="K131" s="2"/>
      <c r="L131" s="2"/>
      <c r="M131" s="14"/>
    </row>
    <row r="132" spans="2:13" ht="7.5" customHeight="1" x14ac:dyDescent="0.2">
      <c r="B132" s="13"/>
      <c r="M132" s="14"/>
    </row>
    <row r="133" spans="2:13" x14ac:dyDescent="0.2">
      <c r="B133" s="13"/>
      <c r="C133" t="s">
        <v>49</v>
      </c>
      <c r="D133" s="21">
        <f>SUM(D127:D131)</f>
        <v>0</v>
      </c>
      <c r="F133" s="21">
        <f>SUM(F127:F131)</f>
        <v>0</v>
      </c>
      <c r="H133" s="21">
        <f>SUM(H127:H131)</f>
        <v>0</v>
      </c>
      <c r="J133" s="21">
        <f>SUM(J127:J131)</f>
        <v>0</v>
      </c>
      <c r="L133" s="21">
        <f>SUM(L127:L131)</f>
        <v>0</v>
      </c>
      <c r="M133" s="14"/>
    </row>
    <row r="134" spans="2:13" ht="7.5" customHeight="1" x14ac:dyDescent="0.2">
      <c r="B134" s="13"/>
      <c r="M134" s="14"/>
    </row>
    <row r="135" spans="2:13" x14ac:dyDescent="0.2">
      <c r="B135" s="13"/>
      <c r="C135" t="s">
        <v>129</v>
      </c>
      <c r="D135" s="21">
        <f>SUM(D133:L133)</f>
        <v>0</v>
      </c>
      <c r="M135" s="14"/>
    </row>
    <row r="136" spans="2:13" ht="7.5" customHeight="1" x14ac:dyDescent="0.2">
      <c r="B136" s="15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7"/>
    </row>
    <row r="139" spans="2:13" ht="19" x14ac:dyDescent="0.25">
      <c r="B139" s="9" t="s">
        <v>76</v>
      </c>
    </row>
    <row r="140" spans="2:13" ht="7.5" customHeight="1" x14ac:dyDescent="0.2">
      <c r="B140" s="10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2"/>
    </row>
    <row r="141" spans="2:13" x14ac:dyDescent="0.2">
      <c r="B141" s="13"/>
      <c r="C141" t="s">
        <v>80</v>
      </c>
      <c r="F141" s="18" t="s">
        <v>77</v>
      </c>
      <c r="H141" s="18" t="s">
        <v>78</v>
      </c>
      <c r="J141" s="18" t="s">
        <v>79</v>
      </c>
      <c r="M141" s="14"/>
    </row>
    <row r="142" spans="2:13" ht="7.5" customHeight="1" x14ac:dyDescent="0.2">
      <c r="B142" s="13"/>
      <c r="M142" s="14"/>
    </row>
    <row r="143" spans="2:13" x14ac:dyDescent="0.2">
      <c r="B143" s="13"/>
      <c r="C143" s="3" t="s">
        <v>11</v>
      </c>
      <c r="D143" s="2"/>
      <c r="E143" s="2"/>
      <c r="F143" s="4"/>
      <c r="G143" s="2"/>
      <c r="H143" s="5"/>
      <c r="I143" s="2"/>
      <c r="J143" s="3" t="s">
        <v>11</v>
      </c>
      <c r="M143" s="14"/>
    </row>
    <row r="144" spans="2:13" ht="7.5" customHeight="1" x14ac:dyDescent="0.2">
      <c r="B144" s="13"/>
      <c r="C144" s="2"/>
      <c r="D144" s="2"/>
      <c r="E144" s="2"/>
      <c r="F144" s="2"/>
      <c r="G144" s="2"/>
      <c r="H144" s="2"/>
      <c r="I144" s="2"/>
      <c r="J144" s="2"/>
      <c r="M144" s="14"/>
    </row>
    <row r="145" spans="2:13" x14ac:dyDescent="0.2">
      <c r="B145" s="13"/>
      <c r="C145" s="3" t="s">
        <v>11</v>
      </c>
      <c r="D145" s="2"/>
      <c r="E145" s="2"/>
      <c r="F145" s="4"/>
      <c r="G145" s="2"/>
      <c r="H145" s="5"/>
      <c r="I145" s="2"/>
      <c r="J145" s="3" t="s">
        <v>11</v>
      </c>
      <c r="M145" s="14"/>
    </row>
    <row r="146" spans="2:13" ht="7.5" customHeight="1" x14ac:dyDescent="0.2">
      <c r="B146" s="13"/>
      <c r="C146" s="2"/>
      <c r="D146" s="2"/>
      <c r="E146" s="2"/>
      <c r="F146" s="2"/>
      <c r="G146" s="2"/>
      <c r="H146" s="2"/>
      <c r="I146" s="2"/>
      <c r="J146" s="2"/>
      <c r="M146" s="14"/>
    </row>
    <row r="147" spans="2:13" x14ac:dyDescent="0.2">
      <c r="B147" s="13"/>
      <c r="C147" s="3" t="s">
        <v>11</v>
      </c>
      <c r="D147" s="2"/>
      <c r="E147" s="2"/>
      <c r="F147" s="4"/>
      <c r="G147" s="2"/>
      <c r="H147" s="5"/>
      <c r="I147" s="2"/>
      <c r="J147" s="3" t="s">
        <v>11</v>
      </c>
      <c r="M147" s="14"/>
    </row>
    <row r="148" spans="2:13" ht="7.5" customHeight="1" x14ac:dyDescent="0.2">
      <c r="B148" s="13"/>
      <c r="C148" s="2"/>
      <c r="D148" s="2"/>
      <c r="E148" s="2"/>
      <c r="F148" s="2"/>
      <c r="G148" s="2"/>
      <c r="H148" s="2"/>
      <c r="I148" s="2"/>
      <c r="J148" s="2"/>
      <c r="M148" s="14"/>
    </row>
    <row r="149" spans="2:13" x14ac:dyDescent="0.2">
      <c r="B149" s="13"/>
      <c r="C149" s="3" t="s">
        <v>11</v>
      </c>
      <c r="D149" s="2"/>
      <c r="E149" s="2"/>
      <c r="F149" s="4"/>
      <c r="G149" s="2"/>
      <c r="H149" s="5"/>
      <c r="I149" s="2"/>
      <c r="J149" s="3" t="s">
        <v>11</v>
      </c>
      <c r="M149" s="14"/>
    </row>
    <row r="150" spans="2:13" ht="7.5" customHeight="1" x14ac:dyDescent="0.2">
      <c r="B150" s="13"/>
      <c r="C150" s="2"/>
      <c r="D150" s="2"/>
      <c r="E150" s="2"/>
      <c r="F150" s="2"/>
      <c r="G150" s="2"/>
      <c r="H150" s="2"/>
      <c r="I150" s="2"/>
      <c r="J150" s="2"/>
      <c r="M150" s="14"/>
    </row>
    <row r="151" spans="2:13" x14ac:dyDescent="0.2">
      <c r="B151" s="13"/>
      <c r="C151" s="3" t="s">
        <v>11</v>
      </c>
      <c r="D151" s="2"/>
      <c r="E151" s="2"/>
      <c r="F151" s="4"/>
      <c r="G151" s="2"/>
      <c r="H151" s="5"/>
      <c r="I151" s="2"/>
      <c r="J151" s="3" t="s">
        <v>11</v>
      </c>
      <c r="M151" s="14"/>
    </row>
    <row r="152" spans="2:13" ht="7.5" customHeight="1" x14ac:dyDescent="0.2">
      <c r="B152" s="13"/>
      <c r="C152" s="2"/>
      <c r="D152" s="2"/>
      <c r="E152" s="2"/>
      <c r="F152" s="2"/>
      <c r="G152" s="2"/>
      <c r="H152" s="2"/>
      <c r="I152" s="2"/>
      <c r="J152" s="2"/>
      <c r="M152" s="14"/>
    </row>
    <row r="153" spans="2:13" x14ac:dyDescent="0.2">
      <c r="B153" s="13"/>
      <c r="C153" s="3" t="s">
        <v>11</v>
      </c>
      <c r="D153" s="2"/>
      <c r="E153" s="2"/>
      <c r="F153" s="4"/>
      <c r="G153" s="2"/>
      <c r="H153" s="5"/>
      <c r="I153" s="2"/>
      <c r="J153" s="3" t="s">
        <v>11</v>
      </c>
      <c r="M153" s="14"/>
    </row>
    <row r="154" spans="2:13" ht="7.5" customHeight="1" x14ac:dyDescent="0.2">
      <c r="B154" s="13"/>
      <c r="C154" s="2"/>
      <c r="D154" s="2"/>
      <c r="E154" s="2"/>
      <c r="F154" s="2"/>
      <c r="G154" s="2"/>
      <c r="H154" s="2"/>
      <c r="I154" s="2"/>
      <c r="J154" s="2"/>
      <c r="M154" s="14"/>
    </row>
    <row r="155" spans="2:13" x14ac:dyDescent="0.2">
      <c r="B155" s="13"/>
      <c r="C155" s="3" t="s">
        <v>11</v>
      </c>
      <c r="D155" s="2"/>
      <c r="E155" s="2"/>
      <c r="F155" s="4"/>
      <c r="G155" s="2"/>
      <c r="H155" s="5"/>
      <c r="I155" s="2"/>
      <c r="J155" s="3" t="s">
        <v>11</v>
      </c>
      <c r="M155" s="14"/>
    </row>
    <row r="156" spans="2:13" ht="7.5" customHeight="1" x14ac:dyDescent="0.2">
      <c r="B156" s="13"/>
      <c r="C156" s="2"/>
      <c r="D156" s="2"/>
      <c r="E156" s="2"/>
      <c r="F156" s="2"/>
      <c r="G156" s="2"/>
      <c r="H156" s="2"/>
      <c r="I156" s="2"/>
      <c r="J156" s="2"/>
      <c r="M156" s="14"/>
    </row>
    <row r="157" spans="2:13" x14ac:dyDescent="0.2">
      <c r="B157" s="13"/>
      <c r="C157" s="3" t="s">
        <v>11</v>
      </c>
      <c r="D157" s="2"/>
      <c r="E157" s="2"/>
      <c r="F157" s="4"/>
      <c r="G157" s="2"/>
      <c r="H157" s="5"/>
      <c r="I157" s="2"/>
      <c r="J157" s="3" t="s">
        <v>11</v>
      </c>
      <c r="M157" s="14"/>
    </row>
    <row r="158" spans="2:13" ht="7.5" customHeight="1" x14ac:dyDescent="0.2">
      <c r="B158" s="13"/>
      <c r="C158" s="2"/>
      <c r="D158" s="2"/>
      <c r="E158" s="2"/>
      <c r="F158" s="2"/>
      <c r="G158" s="2"/>
      <c r="H158" s="2"/>
      <c r="I158" s="2"/>
      <c r="J158" s="2"/>
      <c r="M158" s="14"/>
    </row>
    <row r="159" spans="2:13" x14ac:dyDescent="0.2">
      <c r="B159" s="13"/>
      <c r="C159" s="3" t="s">
        <v>11</v>
      </c>
      <c r="D159" s="2"/>
      <c r="E159" s="2"/>
      <c r="F159" s="4"/>
      <c r="G159" s="2"/>
      <c r="H159" s="5"/>
      <c r="I159" s="2"/>
      <c r="J159" s="3" t="s">
        <v>11</v>
      </c>
      <c r="M159" s="14"/>
    </row>
    <row r="160" spans="2:13" ht="7.5" customHeight="1" x14ac:dyDescent="0.2">
      <c r="B160" s="13"/>
      <c r="C160" s="2"/>
      <c r="D160" s="2"/>
      <c r="E160" s="2"/>
      <c r="F160" s="2"/>
      <c r="G160" s="2"/>
      <c r="H160" s="2"/>
      <c r="I160" s="2"/>
      <c r="J160" s="2"/>
      <c r="M160" s="14"/>
    </row>
    <row r="161" spans="2:13" x14ac:dyDescent="0.2">
      <c r="B161" s="13"/>
      <c r="C161" s="3" t="s">
        <v>11</v>
      </c>
      <c r="D161" s="2"/>
      <c r="E161" s="2"/>
      <c r="F161" s="4"/>
      <c r="G161" s="2"/>
      <c r="H161" s="5"/>
      <c r="I161" s="2"/>
      <c r="J161" s="3" t="s">
        <v>11</v>
      </c>
      <c r="M161" s="14"/>
    </row>
    <row r="162" spans="2:13" ht="7.5" customHeight="1" x14ac:dyDescent="0.2">
      <c r="B162" s="13"/>
      <c r="C162" s="2"/>
      <c r="D162" s="2"/>
      <c r="E162" s="2"/>
      <c r="F162" s="2"/>
      <c r="G162" s="2"/>
      <c r="H162" s="2"/>
      <c r="I162" s="2"/>
      <c r="J162" s="2"/>
      <c r="M162" s="14"/>
    </row>
    <row r="163" spans="2:13" x14ac:dyDescent="0.2">
      <c r="B163" s="13"/>
      <c r="C163" s="3" t="s">
        <v>11</v>
      </c>
      <c r="D163" s="2"/>
      <c r="E163" s="2"/>
      <c r="F163" s="4"/>
      <c r="G163" s="2"/>
      <c r="H163" s="5"/>
      <c r="I163" s="2"/>
      <c r="J163" s="3" t="s">
        <v>11</v>
      </c>
      <c r="M163" s="14"/>
    </row>
    <row r="164" spans="2:13" ht="7.5" customHeight="1" x14ac:dyDescent="0.2">
      <c r="B164" s="13"/>
      <c r="C164" s="2"/>
      <c r="D164" s="2"/>
      <c r="E164" s="2"/>
      <c r="F164" s="2"/>
      <c r="G164" s="2"/>
      <c r="H164" s="2"/>
      <c r="I164" s="2"/>
      <c r="J164" s="2"/>
      <c r="M164" s="14"/>
    </row>
    <row r="165" spans="2:13" x14ac:dyDescent="0.2">
      <c r="B165" s="13"/>
      <c r="C165" s="3" t="s">
        <v>11</v>
      </c>
      <c r="D165" s="2"/>
      <c r="E165" s="2"/>
      <c r="F165" s="4"/>
      <c r="G165" s="2"/>
      <c r="H165" s="5"/>
      <c r="I165" s="2"/>
      <c r="J165" s="3" t="s">
        <v>11</v>
      </c>
      <c r="M165" s="14"/>
    </row>
    <row r="166" spans="2:13" ht="7.5" customHeight="1" x14ac:dyDescent="0.2">
      <c r="B166" s="13"/>
      <c r="C166" s="2"/>
      <c r="D166" s="2"/>
      <c r="E166" s="2"/>
      <c r="F166" s="2"/>
      <c r="G166" s="2"/>
      <c r="H166" s="2"/>
      <c r="I166" s="2"/>
      <c r="J166" s="2"/>
      <c r="M166" s="14"/>
    </row>
    <row r="167" spans="2:13" x14ac:dyDescent="0.2">
      <c r="B167" s="13"/>
      <c r="C167" s="3" t="s">
        <v>11</v>
      </c>
      <c r="D167" s="2"/>
      <c r="E167" s="2"/>
      <c r="F167" s="4"/>
      <c r="G167" s="2"/>
      <c r="H167" s="5"/>
      <c r="I167" s="2"/>
      <c r="J167" s="3" t="s">
        <v>11</v>
      </c>
      <c r="M167" s="14"/>
    </row>
    <row r="168" spans="2:13" ht="7.5" customHeight="1" x14ac:dyDescent="0.2">
      <c r="B168" s="13"/>
      <c r="C168" s="2"/>
      <c r="D168" s="2"/>
      <c r="E168" s="2"/>
      <c r="F168" s="2"/>
      <c r="G168" s="2"/>
      <c r="H168" s="2"/>
      <c r="I168" s="2"/>
      <c r="J168" s="2"/>
      <c r="M168" s="14"/>
    </row>
    <row r="169" spans="2:13" x14ac:dyDescent="0.2">
      <c r="B169" s="13"/>
      <c r="C169" s="3" t="s">
        <v>11</v>
      </c>
      <c r="D169" s="2"/>
      <c r="E169" s="2"/>
      <c r="F169" s="4"/>
      <c r="G169" s="2"/>
      <c r="H169" s="5"/>
      <c r="I169" s="2"/>
      <c r="J169" s="3" t="s">
        <v>11</v>
      </c>
      <c r="M169" s="14"/>
    </row>
    <row r="170" spans="2:13" ht="7.5" customHeight="1" x14ac:dyDescent="0.2">
      <c r="B170" s="13"/>
      <c r="C170" s="2"/>
      <c r="D170" s="2"/>
      <c r="E170" s="2"/>
      <c r="F170" s="2"/>
      <c r="G170" s="2"/>
      <c r="H170" s="2"/>
      <c r="I170" s="2"/>
      <c r="J170" s="2"/>
      <c r="M170" s="14"/>
    </row>
    <row r="171" spans="2:13" x14ac:dyDescent="0.2">
      <c r="B171" s="13"/>
      <c r="C171" s="3" t="s">
        <v>11</v>
      </c>
      <c r="D171" s="2"/>
      <c r="E171" s="2"/>
      <c r="F171" s="4"/>
      <c r="G171" s="2"/>
      <c r="H171" s="5"/>
      <c r="I171" s="2"/>
      <c r="J171" s="3" t="s">
        <v>11</v>
      </c>
      <c r="M171" s="14"/>
    </row>
    <row r="172" spans="2:13" ht="7.5" customHeight="1" x14ac:dyDescent="0.2">
      <c r="B172" s="13"/>
      <c r="C172" s="2"/>
      <c r="D172" s="2"/>
      <c r="E172" s="2"/>
      <c r="F172" s="2"/>
      <c r="G172" s="2"/>
      <c r="H172" s="2"/>
      <c r="I172" s="2"/>
      <c r="J172" s="2"/>
      <c r="M172" s="14"/>
    </row>
    <row r="173" spans="2:13" x14ac:dyDescent="0.2">
      <c r="B173" s="13"/>
      <c r="C173" s="3" t="s">
        <v>11</v>
      </c>
      <c r="D173" s="2"/>
      <c r="E173" s="2"/>
      <c r="F173" s="4"/>
      <c r="G173" s="2"/>
      <c r="H173" s="5"/>
      <c r="I173" s="2"/>
      <c r="J173" s="3" t="s">
        <v>11</v>
      </c>
      <c r="M173" s="14"/>
    </row>
    <row r="174" spans="2:13" ht="7.5" customHeight="1" x14ac:dyDescent="0.2">
      <c r="B174" s="13"/>
      <c r="C174" s="2"/>
      <c r="D174" s="2"/>
      <c r="E174" s="2"/>
      <c r="F174" s="2"/>
      <c r="G174" s="2"/>
      <c r="H174" s="2"/>
      <c r="I174" s="2"/>
      <c r="J174" s="2"/>
      <c r="M174" s="14"/>
    </row>
    <row r="175" spans="2:13" x14ac:dyDescent="0.2">
      <c r="B175" s="13"/>
      <c r="C175" s="3" t="s">
        <v>11</v>
      </c>
      <c r="D175" s="2"/>
      <c r="E175" s="2"/>
      <c r="F175" s="4"/>
      <c r="G175" s="2"/>
      <c r="H175" s="5"/>
      <c r="I175" s="2"/>
      <c r="J175" s="3" t="s">
        <v>11</v>
      </c>
      <c r="M175" s="14"/>
    </row>
    <row r="176" spans="2:13" ht="7.5" customHeight="1" x14ac:dyDescent="0.2">
      <c r="B176" s="13"/>
      <c r="C176" s="2"/>
      <c r="D176" s="2"/>
      <c r="E176" s="2"/>
      <c r="F176" s="2"/>
      <c r="G176" s="2"/>
      <c r="H176" s="2"/>
      <c r="I176" s="2"/>
      <c r="J176" s="2"/>
      <c r="M176" s="14"/>
    </row>
    <row r="177" spans="2:13" x14ac:dyDescent="0.2">
      <c r="B177" s="13"/>
      <c r="C177" s="3" t="s">
        <v>11</v>
      </c>
      <c r="D177" s="2"/>
      <c r="E177" s="2"/>
      <c r="F177" s="4"/>
      <c r="G177" s="2"/>
      <c r="H177" s="5"/>
      <c r="I177" s="2"/>
      <c r="J177" s="3" t="s">
        <v>11</v>
      </c>
      <c r="M177" s="14"/>
    </row>
    <row r="178" spans="2:13" ht="7.5" customHeight="1" x14ac:dyDescent="0.2">
      <c r="B178" s="13"/>
      <c r="C178" s="2"/>
      <c r="D178" s="2"/>
      <c r="E178" s="2"/>
      <c r="F178" s="2"/>
      <c r="G178" s="2"/>
      <c r="H178" s="2"/>
      <c r="I178" s="2"/>
      <c r="J178" s="2"/>
      <c r="M178" s="14"/>
    </row>
    <row r="179" spans="2:13" x14ac:dyDescent="0.2">
      <c r="B179" s="13"/>
      <c r="C179" s="3" t="s">
        <v>11</v>
      </c>
      <c r="D179" s="2"/>
      <c r="E179" s="2"/>
      <c r="F179" s="4"/>
      <c r="G179" s="2"/>
      <c r="H179" s="5"/>
      <c r="I179" s="2"/>
      <c r="J179" s="3" t="s">
        <v>11</v>
      </c>
      <c r="M179" s="14"/>
    </row>
    <row r="180" spans="2:13" ht="7.5" customHeight="1" x14ac:dyDescent="0.2">
      <c r="B180" s="13"/>
      <c r="C180" s="2"/>
      <c r="D180" s="2"/>
      <c r="E180" s="2"/>
      <c r="F180" s="2"/>
      <c r="G180" s="2"/>
      <c r="H180" s="2"/>
      <c r="I180" s="2"/>
      <c r="J180" s="2"/>
      <c r="M180" s="14"/>
    </row>
    <row r="181" spans="2:13" x14ac:dyDescent="0.2">
      <c r="B181" s="13"/>
      <c r="C181" s="3" t="s">
        <v>11</v>
      </c>
      <c r="D181" s="2"/>
      <c r="E181" s="2"/>
      <c r="F181" s="4"/>
      <c r="G181" s="2"/>
      <c r="H181" s="5"/>
      <c r="I181" s="2"/>
      <c r="J181" s="3" t="s">
        <v>11</v>
      </c>
      <c r="M181" s="14"/>
    </row>
    <row r="182" spans="2:13" ht="7.5" customHeight="1" x14ac:dyDescent="0.2">
      <c r="B182" s="13"/>
      <c r="C182" s="2"/>
      <c r="D182" s="2"/>
      <c r="E182" s="2"/>
      <c r="F182" s="2"/>
      <c r="G182" s="2"/>
      <c r="H182" s="2"/>
      <c r="I182" s="2"/>
      <c r="J182" s="2"/>
      <c r="M182" s="14"/>
    </row>
    <row r="183" spans="2:13" x14ac:dyDescent="0.2">
      <c r="B183" s="13"/>
      <c r="C183" s="3" t="s">
        <v>11</v>
      </c>
      <c r="D183" s="2"/>
      <c r="E183" s="2"/>
      <c r="F183" s="4"/>
      <c r="G183" s="2"/>
      <c r="H183" s="5"/>
      <c r="I183" s="2"/>
      <c r="J183" s="3" t="s">
        <v>11</v>
      </c>
      <c r="M183" s="14"/>
    </row>
    <row r="184" spans="2:13" ht="7.5" customHeight="1" x14ac:dyDescent="0.2">
      <c r="B184" s="13"/>
      <c r="C184" s="2"/>
      <c r="D184" s="2"/>
      <c r="E184" s="2"/>
      <c r="F184" s="2"/>
      <c r="G184" s="2"/>
      <c r="H184" s="2"/>
      <c r="I184" s="2"/>
      <c r="J184" s="2"/>
      <c r="M184" s="14"/>
    </row>
    <row r="185" spans="2:13" x14ac:dyDescent="0.2">
      <c r="B185" s="13"/>
      <c r="C185" s="3" t="s">
        <v>11</v>
      </c>
      <c r="D185" s="2"/>
      <c r="E185" s="2"/>
      <c r="F185" s="4"/>
      <c r="G185" s="2"/>
      <c r="H185" s="5"/>
      <c r="I185" s="2"/>
      <c r="J185" s="3" t="s">
        <v>11</v>
      </c>
      <c r="M185" s="14"/>
    </row>
    <row r="186" spans="2:13" ht="7.5" customHeight="1" x14ac:dyDescent="0.2">
      <c r="B186" s="13"/>
      <c r="C186" s="2"/>
      <c r="D186" s="2"/>
      <c r="E186" s="2"/>
      <c r="F186" s="2"/>
      <c r="G186" s="2"/>
      <c r="H186" s="2"/>
      <c r="I186" s="2"/>
      <c r="J186" s="2"/>
      <c r="M186" s="14"/>
    </row>
    <row r="187" spans="2:13" x14ac:dyDescent="0.2">
      <c r="B187" s="13"/>
      <c r="C187" s="3" t="s">
        <v>11</v>
      </c>
      <c r="D187" s="2"/>
      <c r="E187" s="2"/>
      <c r="F187" s="4"/>
      <c r="G187" s="2"/>
      <c r="H187" s="5"/>
      <c r="I187" s="2"/>
      <c r="J187" s="3" t="s">
        <v>11</v>
      </c>
      <c r="M187" s="14"/>
    </row>
    <row r="188" spans="2:13" ht="7.5" customHeight="1" x14ac:dyDescent="0.2">
      <c r="B188" s="13"/>
      <c r="C188" s="2"/>
      <c r="D188" s="2"/>
      <c r="E188" s="2"/>
      <c r="F188" s="2"/>
      <c r="G188" s="2"/>
      <c r="H188" s="2"/>
      <c r="I188" s="2"/>
      <c r="J188" s="2"/>
      <c r="M188" s="14"/>
    </row>
    <row r="189" spans="2:13" x14ac:dyDescent="0.2">
      <c r="B189" s="13"/>
      <c r="C189" s="3" t="s">
        <v>11</v>
      </c>
      <c r="D189" s="2"/>
      <c r="E189" s="2"/>
      <c r="F189" s="4"/>
      <c r="G189" s="2"/>
      <c r="H189" s="5"/>
      <c r="I189" s="2"/>
      <c r="J189" s="3" t="s">
        <v>11</v>
      </c>
      <c r="M189" s="14"/>
    </row>
    <row r="190" spans="2:13" ht="7.5" customHeight="1" x14ac:dyDescent="0.2">
      <c r="B190" s="15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7"/>
    </row>
    <row r="192" spans="2:13" hidden="1" x14ac:dyDescent="0.2">
      <c r="C192" t="s">
        <v>81</v>
      </c>
      <c r="H192">
        <f t="shared" ref="H192:H197" si="0">SUMIF($C$143:$C$189,C192,$H$143:$H$189)</f>
        <v>0</v>
      </c>
    </row>
    <row r="193" spans="2:13" hidden="1" x14ac:dyDescent="0.2">
      <c r="C193" t="s">
        <v>82</v>
      </c>
      <c r="H193">
        <f t="shared" si="0"/>
        <v>0</v>
      </c>
    </row>
    <row r="194" spans="2:13" hidden="1" x14ac:dyDescent="0.2">
      <c r="C194" t="s">
        <v>83</v>
      </c>
      <c r="H194">
        <f t="shared" si="0"/>
        <v>0</v>
      </c>
    </row>
    <row r="195" spans="2:13" hidden="1" x14ac:dyDescent="0.2">
      <c r="C195" t="s">
        <v>146</v>
      </c>
      <c r="H195">
        <f t="shared" si="0"/>
        <v>0</v>
      </c>
    </row>
    <row r="196" spans="2:13" hidden="1" x14ac:dyDescent="0.2">
      <c r="C196" t="s">
        <v>84</v>
      </c>
      <c r="H196">
        <f t="shared" si="0"/>
        <v>0</v>
      </c>
    </row>
    <row r="197" spans="2:13" hidden="1" x14ac:dyDescent="0.2">
      <c r="C197" t="s">
        <v>144</v>
      </c>
      <c r="H197">
        <f t="shared" si="0"/>
        <v>0</v>
      </c>
    </row>
    <row r="199" spans="2:13" ht="19" x14ac:dyDescent="0.25">
      <c r="B199" s="9" t="s">
        <v>89</v>
      </c>
    </row>
    <row r="200" spans="2:13" ht="7.5" customHeight="1" x14ac:dyDescent="0.2">
      <c r="B200" s="10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2"/>
    </row>
    <row r="201" spans="2:13" x14ac:dyDescent="0.2">
      <c r="B201" s="13"/>
      <c r="C201" t="s">
        <v>72</v>
      </c>
      <c r="F201" s="21">
        <f>SUM(D133:L133)</f>
        <v>0</v>
      </c>
      <c r="M201" s="14"/>
    </row>
    <row r="202" spans="2:13" ht="7.5" customHeight="1" x14ac:dyDescent="0.2">
      <c r="B202" s="13"/>
      <c r="M202" s="14"/>
    </row>
    <row r="203" spans="2:13" x14ac:dyDescent="0.2">
      <c r="B203" s="13"/>
      <c r="C203" t="s">
        <v>92</v>
      </c>
      <c r="F203" s="21">
        <f>H192+H193-H194-H195+H196-H197</f>
        <v>0</v>
      </c>
      <c r="M203" s="14"/>
    </row>
    <row r="204" spans="2:13" ht="7.5" customHeight="1" x14ac:dyDescent="0.2">
      <c r="B204" s="13"/>
      <c r="M204" s="14"/>
    </row>
    <row r="205" spans="2:13" x14ac:dyDescent="0.2">
      <c r="B205" s="13"/>
      <c r="C205" t="s">
        <v>91</v>
      </c>
      <c r="F205" s="26"/>
      <c r="M205" s="14"/>
    </row>
    <row r="206" spans="2:13" ht="7.5" customHeight="1" x14ac:dyDescent="0.2">
      <c r="B206" s="13"/>
      <c r="M206" s="14"/>
    </row>
    <row r="207" spans="2:13" x14ac:dyDescent="0.2">
      <c r="B207" s="13"/>
      <c r="C207" t="s">
        <v>90</v>
      </c>
      <c r="F207" s="21">
        <f>SUM(F201:F205)</f>
        <v>0</v>
      </c>
      <c r="M207" s="14"/>
    </row>
    <row r="208" spans="2:13" ht="7.5" customHeight="1" x14ac:dyDescent="0.2">
      <c r="B208" s="15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7"/>
    </row>
    <row r="211" spans="2:13" ht="19" x14ac:dyDescent="0.25">
      <c r="B211" s="9" t="s">
        <v>128</v>
      </c>
    </row>
    <row r="212" spans="2:13" x14ac:dyDescent="0.2">
      <c r="B212" s="10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2"/>
    </row>
    <row r="213" spans="2:13" x14ac:dyDescent="0.2">
      <c r="B213" s="13"/>
      <c r="D213" s="18" t="str">
        <f>D125</f>
        <v>john doe</v>
      </c>
      <c r="E213" s="20"/>
      <c r="F213" s="18" t="str">
        <f>F125</f>
        <v>mary doe</v>
      </c>
      <c r="G213" s="20"/>
      <c r="H213" s="18" t="str">
        <f>H125</f>
        <v>mary doe</v>
      </c>
      <c r="I213" s="20"/>
      <c r="J213" s="18" t="str">
        <f>J125</f>
        <v>mary doe</v>
      </c>
      <c r="L213" s="18" t="s">
        <v>87</v>
      </c>
      <c r="M213" s="14"/>
    </row>
    <row r="214" spans="2:13" ht="7.5" customHeight="1" x14ac:dyDescent="0.2">
      <c r="B214" s="13"/>
      <c r="M214" s="14"/>
    </row>
    <row r="215" spans="2:13" x14ac:dyDescent="0.2">
      <c r="B215" s="13"/>
      <c r="C215" t="s">
        <v>73</v>
      </c>
      <c r="D215" s="5"/>
      <c r="E215" s="2"/>
      <c r="F215" s="5"/>
      <c r="G215" s="2"/>
      <c r="H215" s="5"/>
      <c r="I215" s="2"/>
      <c r="J215" s="5"/>
      <c r="K215" s="2"/>
      <c r="L215" s="5"/>
      <c r="M215" s="14"/>
    </row>
    <row r="216" spans="2:13" ht="7.5" customHeight="1" x14ac:dyDescent="0.2">
      <c r="B216" s="13"/>
      <c r="D216" s="2"/>
      <c r="E216" s="2"/>
      <c r="F216" s="2"/>
      <c r="G216" s="2"/>
      <c r="H216" s="2"/>
      <c r="I216" s="2"/>
      <c r="J216" s="2"/>
      <c r="K216" s="2"/>
      <c r="L216" s="2"/>
      <c r="M216" s="14"/>
    </row>
    <row r="217" spans="2:13" x14ac:dyDescent="0.2">
      <c r="B217" s="13"/>
      <c r="C217" t="s">
        <v>74</v>
      </c>
      <c r="D217" s="5"/>
      <c r="E217" s="2"/>
      <c r="F217" s="5"/>
      <c r="G217" s="2"/>
      <c r="H217" s="5"/>
      <c r="I217" s="2"/>
      <c r="J217" s="5"/>
      <c r="K217" s="2"/>
      <c r="L217" s="2"/>
      <c r="M217" s="14"/>
    </row>
    <row r="218" spans="2:13" ht="7.5" customHeight="1" x14ac:dyDescent="0.2">
      <c r="B218" s="13"/>
      <c r="D218" s="2"/>
      <c r="E218" s="2"/>
      <c r="F218" s="2"/>
      <c r="G218" s="2"/>
      <c r="H218" s="2"/>
      <c r="I218" s="2"/>
      <c r="J218" s="2"/>
      <c r="K218" s="2"/>
      <c r="L218" s="2"/>
      <c r="M218" s="14"/>
    </row>
    <row r="219" spans="2:13" x14ac:dyDescent="0.2">
      <c r="B219" s="13"/>
      <c r="C219" t="s">
        <v>130</v>
      </c>
      <c r="D219" s="5"/>
      <c r="E219" s="2"/>
      <c r="F219" s="5"/>
      <c r="G219" s="2"/>
      <c r="H219" s="5"/>
      <c r="I219" s="2"/>
      <c r="J219" s="5"/>
      <c r="K219" s="2"/>
      <c r="L219" s="2"/>
      <c r="M219" s="14"/>
    </row>
    <row r="220" spans="2:13" ht="7.5" customHeight="1" x14ac:dyDescent="0.2">
      <c r="B220" s="13"/>
      <c r="K220" s="2"/>
      <c r="L220" s="2"/>
      <c r="M220" s="14"/>
    </row>
    <row r="221" spans="2:13" x14ac:dyDescent="0.2">
      <c r="B221" s="13"/>
      <c r="C221" t="s">
        <v>131</v>
      </c>
      <c r="D221" s="5"/>
      <c r="E221" s="2"/>
      <c r="F221" s="5"/>
      <c r="G221" s="2"/>
      <c r="H221" s="5"/>
      <c r="I221" s="2"/>
      <c r="J221" s="5"/>
      <c r="K221" s="2"/>
      <c r="L221" s="2"/>
      <c r="M221" s="14"/>
    </row>
    <row r="222" spans="2:13" ht="7.5" customHeight="1" x14ac:dyDescent="0.2">
      <c r="B222" s="13"/>
      <c r="E222" s="2"/>
      <c r="G222" s="2"/>
      <c r="I222" s="2"/>
      <c r="K222" s="2"/>
      <c r="L222" s="2"/>
      <c r="M222" s="14"/>
    </row>
    <row r="223" spans="2:13" x14ac:dyDescent="0.2">
      <c r="B223" s="13"/>
      <c r="C223" t="s">
        <v>132</v>
      </c>
      <c r="D223" s="5"/>
      <c r="E223" s="2"/>
      <c r="F223" s="5"/>
      <c r="G223" s="2"/>
      <c r="H223" s="5"/>
      <c r="I223" s="2"/>
      <c r="J223" s="5"/>
      <c r="K223" s="2"/>
      <c r="L223" s="2"/>
      <c r="M223" s="14"/>
    </row>
    <row r="224" spans="2:13" ht="7.5" customHeight="1" x14ac:dyDescent="0.2">
      <c r="B224" s="13"/>
      <c r="M224" s="14"/>
    </row>
    <row r="225" spans="2:13" x14ac:dyDescent="0.2">
      <c r="B225" s="13"/>
      <c r="C225" t="s">
        <v>49</v>
      </c>
      <c r="D225" s="21">
        <f>SUM(D215:D223)</f>
        <v>0</v>
      </c>
      <c r="F225" s="21">
        <f>SUM(F215:F223)</f>
        <v>0</v>
      </c>
      <c r="H225" s="21">
        <f>SUM(H215:H223)</f>
        <v>0</v>
      </c>
      <c r="J225" s="21">
        <f>SUM(J215:J223)</f>
        <v>0</v>
      </c>
      <c r="L225" s="21">
        <f>SUM(L215:L223)</f>
        <v>0</v>
      </c>
      <c r="M225" s="14"/>
    </row>
    <row r="226" spans="2:13" ht="7.5" customHeight="1" x14ac:dyDescent="0.2">
      <c r="B226" s="13"/>
      <c r="M226" s="14"/>
    </row>
    <row r="227" spans="2:13" x14ac:dyDescent="0.2">
      <c r="B227" s="13"/>
      <c r="C227" t="s">
        <v>129</v>
      </c>
      <c r="D227" s="21">
        <f>SUM(D225:L225)</f>
        <v>0</v>
      </c>
      <c r="F227" s="25" t="str">
        <f>IF(ABS(D227-F207)&lt;1,"","Error:  Cells F207 and D227 should be equal")</f>
        <v/>
      </c>
      <c r="M227" s="14"/>
    </row>
    <row r="228" spans="2:13" x14ac:dyDescent="0.2">
      <c r="B228" s="15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7"/>
    </row>
    <row r="231" spans="2:13" ht="19" x14ac:dyDescent="0.25">
      <c r="B231" s="9" t="s">
        <v>93</v>
      </c>
    </row>
    <row r="232" spans="2:13" ht="7.5" customHeight="1" x14ac:dyDescent="0.2">
      <c r="B232" s="10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2"/>
    </row>
    <row r="233" spans="2:13" x14ac:dyDescent="0.2">
      <c r="B233" s="13"/>
      <c r="C233" t="s">
        <v>94</v>
      </c>
      <c r="F233" s="18" t="s">
        <v>77</v>
      </c>
      <c r="H233" s="18" t="s">
        <v>100</v>
      </c>
      <c r="J233" s="18" t="s">
        <v>101</v>
      </c>
      <c r="L233" s="18" t="s">
        <v>78</v>
      </c>
      <c r="M233" s="14"/>
    </row>
    <row r="234" spans="2:13" ht="7.5" customHeight="1" x14ac:dyDescent="0.2">
      <c r="B234" s="13"/>
      <c r="M234" s="14"/>
    </row>
    <row r="235" spans="2:13" x14ac:dyDescent="0.2">
      <c r="B235" s="13"/>
      <c r="C235" s="3" t="s">
        <v>11</v>
      </c>
      <c r="D235" s="2"/>
      <c r="E235" s="2"/>
      <c r="F235" s="4"/>
      <c r="G235" s="2"/>
      <c r="H235" s="3" t="s">
        <v>11</v>
      </c>
      <c r="I235" s="2"/>
      <c r="J235" s="3" t="s">
        <v>11</v>
      </c>
      <c r="K235" s="2"/>
      <c r="L235" s="5"/>
      <c r="M235" s="14"/>
    </row>
    <row r="236" spans="2:13" ht="7.5" customHeight="1" x14ac:dyDescent="0.2">
      <c r="B236" s="13"/>
      <c r="C236" s="2"/>
      <c r="D236" s="2"/>
      <c r="E236" s="2"/>
      <c r="F236" s="2"/>
      <c r="G236" s="2"/>
      <c r="H236" s="2"/>
      <c r="I236" s="2"/>
      <c r="J236" s="2"/>
      <c r="K236" s="2"/>
      <c r="L236" s="24"/>
      <c r="M236" s="14"/>
    </row>
    <row r="237" spans="2:13" x14ac:dyDescent="0.2">
      <c r="B237" s="13"/>
      <c r="C237" s="3" t="s">
        <v>11</v>
      </c>
      <c r="D237" s="2"/>
      <c r="E237" s="2"/>
      <c r="F237" s="4"/>
      <c r="G237" s="2"/>
      <c r="H237" s="3" t="s">
        <v>11</v>
      </c>
      <c r="I237" s="2"/>
      <c r="J237" s="3" t="s">
        <v>11</v>
      </c>
      <c r="K237" s="2"/>
      <c r="L237" s="5"/>
      <c r="M237" s="14"/>
    </row>
    <row r="238" spans="2:13" ht="7.5" customHeight="1" x14ac:dyDescent="0.2">
      <c r="B238" s="13"/>
      <c r="C238" s="2"/>
      <c r="D238" s="2"/>
      <c r="E238" s="2"/>
      <c r="F238" s="2"/>
      <c r="G238" s="2"/>
      <c r="H238" s="2"/>
      <c r="I238" s="2"/>
      <c r="J238" s="2"/>
      <c r="K238" s="2"/>
      <c r="L238" s="24"/>
      <c r="M238" s="14"/>
    </row>
    <row r="239" spans="2:13" x14ac:dyDescent="0.2">
      <c r="B239" s="13"/>
      <c r="C239" s="3" t="s">
        <v>11</v>
      </c>
      <c r="D239" s="2"/>
      <c r="E239" s="2"/>
      <c r="F239" s="4"/>
      <c r="G239" s="2"/>
      <c r="H239" s="3" t="s">
        <v>11</v>
      </c>
      <c r="I239" s="2"/>
      <c r="J239" s="3" t="s">
        <v>11</v>
      </c>
      <c r="K239" s="2"/>
      <c r="L239" s="5"/>
      <c r="M239" s="14"/>
    </row>
    <row r="240" spans="2:13" ht="7.5" customHeight="1" x14ac:dyDescent="0.2">
      <c r="B240" s="13"/>
      <c r="C240" s="2"/>
      <c r="D240" s="2"/>
      <c r="E240" s="2"/>
      <c r="F240" s="2"/>
      <c r="G240" s="2"/>
      <c r="H240" s="2"/>
      <c r="I240" s="2"/>
      <c r="J240" s="2"/>
      <c r="K240" s="2"/>
      <c r="L240" s="24"/>
      <c r="M240" s="14"/>
    </row>
    <row r="241" spans="2:13" x14ac:dyDescent="0.2">
      <c r="B241" s="13"/>
      <c r="C241" s="3" t="s">
        <v>11</v>
      </c>
      <c r="D241" s="2"/>
      <c r="E241" s="2"/>
      <c r="F241" s="4"/>
      <c r="G241" s="2"/>
      <c r="H241" s="3" t="s">
        <v>11</v>
      </c>
      <c r="I241" s="2"/>
      <c r="J241" s="3" t="s">
        <v>11</v>
      </c>
      <c r="K241" s="2"/>
      <c r="L241" s="5"/>
      <c r="M241" s="14"/>
    </row>
    <row r="242" spans="2:13" ht="7.5" customHeight="1" x14ac:dyDescent="0.2">
      <c r="B242" s="13"/>
      <c r="C242" s="2"/>
      <c r="D242" s="2"/>
      <c r="E242" s="2"/>
      <c r="F242" s="2"/>
      <c r="G242" s="2"/>
      <c r="H242" s="2"/>
      <c r="I242" s="2"/>
      <c r="J242" s="2"/>
      <c r="K242" s="2"/>
      <c r="L242" s="24"/>
      <c r="M242" s="14"/>
    </row>
    <row r="243" spans="2:13" x14ac:dyDescent="0.2">
      <c r="B243" s="13"/>
      <c r="C243" s="3" t="s">
        <v>11</v>
      </c>
      <c r="D243" s="2"/>
      <c r="E243" s="2"/>
      <c r="F243" s="4"/>
      <c r="G243" s="2"/>
      <c r="H243" s="3" t="s">
        <v>11</v>
      </c>
      <c r="I243" s="2"/>
      <c r="J243" s="3" t="s">
        <v>11</v>
      </c>
      <c r="K243" s="2"/>
      <c r="L243" s="5"/>
      <c r="M243" s="14"/>
    </row>
    <row r="244" spans="2:13" ht="7.5" customHeight="1" x14ac:dyDescent="0.2">
      <c r="B244" s="13"/>
      <c r="C244" s="2"/>
      <c r="D244" s="2"/>
      <c r="E244" s="2"/>
      <c r="F244" s="2"/>
      <c r="G244" s="2"/>
      <c r="H244" s="2"/>
      <c r="I244" s="2"/>
      <c r="J244" s="2"/>
      <c r="K244" s="2"/>
      <c r="L244" s="24"/>
      <c r="M244" s="14"/>
    </row>
    <row r="245" spans="2:13" x14ac:dyDescent="0.2">
      <c r="B245" s="13"/>
      <c r="C245" s="3" t="s">
        <v>11</v>
      </c>
      <c r="D245" s="2"/>
      <c r="E245" s="2"/>
      <c r="F245" s="4"/>
      <c r="G245" s="2"/>
      <c r="H245" s="3" t="s">
        <v>11</v>
      </c>
      <c r="I245" s="2"/>
      <c r="J245" s="3" t="s">
        <v>11</v>
      </c>
      <c r="K245" s="2"/>
      <c r="L245" s="5"/>
      <c r="M245" s="14"/>
    </row>
    <row r="246" spans="2:13" ht="7.5" customHeight="1" x14ac:dyDescent="0.2">
      <c r="B246" s="15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7"/>
    </row>
    <row r="247" spans="2:13" ht="19" x14ac:dyDescent="0.25">
      <c r="B247" s="9" t="s">
        <v>41</v>
      </c>
    </row>
    <row r="248" spans="2:13" ht="7.5" customHeight="1" x14ac:dyDescent="0.2">
      <c r="B248" s="10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2"/>
    </row>
    <row r="249" spans="2:13" x14ac:dyDescent="0.2">
      <c r="B249" s="13"/>
      <c r="C249" t="s">
        <v>42</v>
      </c>
      <c r="H249" s="27"/>
      <c r="M249" s="14"/>
    </row>
    <row r="250" spans="2:13" ht="7.5" customHeight="1" x14ac:dyDescent="0.2">
      <c r="B250" s="13"/>
      <c r="M250" s="14"/>
    </row>
    <row r="251" spans="2:13" x14ac:dyDescent="0.2">
      <c r="B251" s="13"/>
      <c r="C251" t="s">
        <v>43</v>
      </c>
      <c r="F251" s="7"/>
      <c r="H251" s="27" t="s">
        <v>147</v>
      </c>
      <c r="I251" t="s">
        <v>148</v>
      </c>
      <c r="M251" s="14"/>
    </row>
    <row r="252" spans="2:13" ht="7.5" customHeight="1" x14ac:dyDescent="0.2">
      <c r="B252" s="13"/>
      <c r="F252" s="2"/>
      <c r="M252" s="14"/>
    </row>
    <row r="253" spans="2:13" x14ac:dyDescent="0.2">
      <c r="B253" s="13"/>
      <c r="C253" t="s">
        <v>44</v>
      </c>
      <c r="F253" s="7"/>
      <c r="I253" t="s">
        <v>149</v>
      </c>
      <c r="M253" s="14"/>
    </row>
    <row r="254" spans="2:13" ht="7.5" customHeight="1" x14ac:dyDescent="0.2">
      <c r="B254" s="13"/>
      <c r="F254" s="2"/>
      <c r="M254" s="14"/>
    </row>
    <row r="255" spans="2:13" x14ac:dyDescent="0.2">
      <c r="B255" s="13"/>
      <c r="C255" t="s">
        <v>45</v>
      </c>
      <c r="F255" s="7"/>
      <c r="M255" s="14"/>
    </row>
    <row r="256" spans="2:13" ht="7.5" customHeight="1" x14ac:dyDescent="0.2">
      <c r="B256" s="13"/>
      <c r="F256" s="2"/>
      <c r="M256" s="14"/>
    </row>
    <row r="257" spans="2:13" x14ac:dyDescent="0.2">
      <c r="B257" s="13"/>
      <c r="C257" t="s">
        <v>46</v>
      </c>
      <c r="F257" s="7"/>
      <c r="M257" s="14"/>
    </row>
    <row r="258" spans="2:13" ht="7.5" customHeight="1" x14ac:dyDescent="0.2">
      <c r="B258" s="13"/>
      <c r="F258" s="2"/>
      <c r="M258" s="14"/>
    </row>
    <row r="259" spans="2:13" x14ac:dyDescent="0.2">
      <c r="B259" s="13"/>
      <c r="C259" t="s">
        <v>47</v>
      </c>
      <c r="F259" s="7"/>
      <c r="M259" s="14"/>
    </row>
    <row r="260" spans="2:13" ht="7.5" customHeight="1" x14ac:dyDescent="0.2">
      <c r="B260" s="13"/>
      <c r="F260" s="2"/>
      <c r="M260" s="14"/>
    </row>
    <row r="261" spans="2:13" x14ac:dyDescent="0.2">
      <c r="B261" s="13"/>
      <c r="C261" t="s">
        <v>48</v>
      </c>
      <c r="F261" s="7"/>
      <c r="H261" s="25" t="str">
        <f>IF(F261&lt;0.1,"","Error:  Other should be les than 10%")</f>
        <v/>
      </c>
      <c r="M261" s="14"/>
    </row>
    <row r="262" spans="2:13" ht="7.5" customHeight="1" x14ac:dyDescent="0.2">
      <c r="B262" s="13"/>
      <c r="M262" s="14"/>
    </row>
    <row r="263" spans="2:13" x14ac:dyDescent="0.2">
      <c r="B263" s="13"/>
      <c r="C263" t="s">
        <v>49</v>
      </c>
      <c r="F263" s="22">
        <f>SUM(F251:F261)</f>
        <v>0</v>
      </c>
      <c r="H263" s="25" t="str">
        <f>IF(ABS(F263-1)&lt;0.01,"","Error:  Cell F265 should equal 100%")</f>
        <v>Error:  Cell F265 should equal 100%</v>
      </c>
      <c r="M263" s="14"/>
    </row>
    <row r="264" spans="2:13" ht="7.5" customHeight="1" x14ac:dyDescent="0.2">
      <c r="B264" s="13"/>
      <c r="M264" s="14"/>
    </row>
    <row r="265" spans="2:13" x14ac:dyDescent="0.2">
      <c r="B265" s="13"/>
      <c r="C265" t="s">
        <v>50</v>
      </c>
      <c r="H265" s="3" t="s">
        <v>11</v>
      </c>
      <c r="M265" s="14"/>
    </row>
    <row r="266" spans="2:13" ht="7.5" customHeight="1" x14ac:dyDescent="0.2">
      <c r="B266" s="15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7"/>
    </row>
    <row r="269" spans="2:13" ht="19" x14ac:dyDescent="0.25">
      <c r="B269" s="9" t="s">
        <v>110</v>
      </c>
    </row>
    <row r="270" spans="2:13" x14ac:dyDescent="0.2">
      <c r="B270" s="10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2"/>
    </row>
    <row r="271" spans="2:13" x14ac:dyDescent="0.2">
      <c r="B271" s="1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14"/>
    </row>
    <row r="272" spans="2:13" x14ac:dyDescent="0.2">
      <c r="B272" s="1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14"/>
    </row>
    <row r="273" spans="2:13" x14ac:dyDescent="0.2">
      <c r="B273" s="1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14"/>
    </row>
    <row r="274" spans="2:13" x14ac:dyDescent="0.2">
      <c r="B274" s="1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14"/>
    </row>
    <row r="275" spans="2:13" x14ac:dyDescent="0.2">
      <c r="B275" s="1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14"/>
    </row>
    <row r="276" spans="2:13" x14ac:dyDescent="0.2">
      <c r="B276" s="1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14"/>
    </row>
    <row r="277" spans="2:13" x14ac:dyDescent="0.2">
      <c r="B277" s="1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14"/>
    </row>
    <row r="278" spans="2:13" x14ac:dyDescent="0.2">
      <c r="B278" s="1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14"/>
    </row>
    <row r="279" spans="2:13" x14ac:dyDescent="0.2">
      <c r="B279" s="15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7"/>
    </row>
    <row r="282" spans="2:13" ht="19" x14ac:dyDescent="0.25">
      <c r="B282" s="9" t="s">
        <v>123</v>
      </c>
    </row>
    <row r="283" spans="2:13" x14ac:dyDescent="0.2">
      <c r="B283" s="10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2"/>
    </row>
    <row r="284" spans="2:13" x14ac:dyDescent="0.2">
      <c r="B284" s="13"/>
      <c r="C284" t="s">
        <v>124</v>
      </c>
      <c r="D284" s="3"/>
      <c r="E284" s="3"/>
      <c r="F284" s="3"/>
      <c r="G284" s="3"/>
      <c r="H284" s="3"/>
      <c r="M284" s="14"/>
    </row>
    <row r="285" spans="2:13" x14ac:dyDescent="0.2">
      <c r="B285" s="13"/>
      <c r="D285" s="2"/>
      <c r="E285" s="2"/>
      <c r="F285" s="2"/>
      <c r="G285" s="2"/>
      <c r="H285" s="2"/>
      <c r="M285" s="14"/>
    </row>
    <row r="286" spans="2:13" x14ac:dyDescent="0.2">
      <c r="B286" s="13"/>
      <c r="C286" t="s">
        <v>122</v>
      </c>
      <c r="D286" s="3"/>
      <c r="E286" s="3"/>
      <c r="F286" s="3"/>
      <c r="G286" s="3"/>
      <c r="H286" s="3"/>
      <c r="M286" s="14"/>
    </row>
    <row r="287" spans="2:13" x14ac:dyDescent="0.2">
      <c r="B287" s="13"/>
      <c r="C287" t="s">
        <v>105</v>
      </c>
      <c r="D287" s="3"/>
      <c r="E287" s="3"/>
      <c r="F287" s="3"/>
      <c r="G287" s="3"/>
      <c r="H287" s="3"/>
      <c r="M287" s="14"/>
    </row>
    <row r="288" spans="2:13" x14ac:dyDescent="0.2">
      <c r="B288" s="13"/>
      <c r="D288" s="3"/>
      <c r="E288" s="3"/>
      <c r="F288" s="3"/>
      <c r="G288" s="3"/>
      <c r="H288" s="3"/>
      <c r="M288" s="14"/>
    </row>
    <row r="289" spans="2:13" x14ac:dyDescent="0.2">
      <c r="B289" s="15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7"/>
    </row>
  </sheetData>
  <sheetProtection algorithmName="SHA-512" hashValue="PDIbIW+5uOTW7D8KPevZWwf6kuiZSQu3MzJVWey9lzVUyDLDhYrfpvc4y6Gox3O8jCEoRZby+LCKxO/Bhdh3og==" saltValue="mbrC4P/uJO7pUoC8i3XDUA==" spinCount="100000" sheet="1" objects="1" scenarios="1"/>
  <pageMargins left="0.7" right="0.7" top="0.75" bottom="0.75" header="0.3" footer="0.3"/>
  <pageSetup paperSize="9" scale="83" fitToHeight="0" orientation="landscape" horizontalDpi="0" verticalDpi="0" r:id="rId1"/>
  <rowBreaks count="2" manualBreakCount="2">
    <brk id="90" min="1" max="12" man="1"/>
    <brk id="138" min="1" max="1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53000000}">
          <x14:formula1>
            <xm:f>Data!$E$39:$E$41</xm:f>
          </x14:formula1>
          <xm:sqref>D59 J111 H111 F111 D111 H75 H73 H69 J61 H61 F61 D61 J59 H59 F59 H265</xm:sqref>
        </x14:dataValidation>
        <x14:dataValidation type="list" allowBlank="1" showInputMessage="1" showErrorMessage="1" xr:uid="{00000000-0002-0000-0000-000055000000}">
          <x14:formula1>
            <xm:f>Data!$E$3:$E$5</xm:f>
          </x14:formula1>
          <xm:sqref>D35</xm:sqref>
        </x14:dataValidation>
        <x14:dataValidation type="list" allowBlank="1" showInputMessage="1" showErrorMessage="1" xr:uid="{00000000-0002-0000-0000-000056000000}">
          <x14:formula1>
            <xm:f>Data!$E$7:$E$9</xm:f>
          </x14:formula1>
          <xm:sqref>H57 D57 F57 J117 D117 F117 H117 J57</xm:sqref>
        </x14:dataValidation>
        <x14:dataValidation type="list" allowBlank="1" showInputMessage="1" showErrorMessage="1" xr:uid="{00000000-0002-0000-0000-000059000000}">
          <x14:formula1>
            <xm:f>Data!$E$48:$E$52</xm:f>
          </x14:formula1>
          <xm:sqref>D95</xm:sqref>
        </x14:dataValidation>
        <x14:dataValidation type="list" allowBlank="1" showInputMessage="1" showErrorMessage="1" xr:uid="{00000000-0002-0000-0000-00005A000000}">
          <x14:formula1>
            <xm:f>Data!$E$54:$E$58</xm:f>
          </x14:formula1>
          <xm:sqref>D101 J101 H101 F101</xm:sqref>
        </x14:dataValidation>
        <x14:dataValidation type="list" allowBlank="1" showInputMessage="1" showErrorMessage="1" xr:uid="{00000000-0002-0000-0000-00005B000000}">
          <x14:formula1>
            <xm:f>Data!$E$60:$E$64</xm:f>
          </x14:formula1>
          <xm:sqref>D105 J105 H105 F105</xm:sqref>
        </x14:dataValidation>
        <x14:dataValidation type="list" allowBlank="1" showInputMessage="1" showErrorMessage="1" xr:uid="{00000000-0002-0000-0000-00005C000000}">
          <x14:formula1>
            <xm:f>Data!$E$66:$E$72</xm:f>
          </x14:formula1>
          <xm:sqref>C143 C189 C187 C185 C183 C181 C179 C177 C175 C173 C171 C169 C167 C165 C163 C161 C159 C157 C155 C153 C151 C149 C147 C145</xm:sqref>
        </x14:dataValidation>
        <x14:dataValidation type="list" allowBlank="1" showInputMessage="1" showErrorMessage="1" xr:uid="{00000000-0002-0000-0000-00005D000000}">
          <x14:formula1>
            <xm:f>Data!$E$74:$E$79</xm:f>
          </x14:formula1>
          <xm:sqref>J143 J189 J187 J185 J183 J181 J179 J177 J175 J173 J171 J169 J167 J165 J163 J161 J159 J157 J155 J153 J151 J149 J147 J145</xm:sqref>
        </x14:dataValidation>
        <x14:dataValidation type="list" allowBlank="1" showInputMessage="1" showErrorMessage="1" xr:uid="{00000000-0002-0000-0000-00005F000000}">
          <x14:formula1>
            <xm:f>Data!$E$88:$E$98</xm:f>
          </x14:formula1>
          <xm:sqref>H235 J245 H245 J243 H243 J241 H241 J239 H239 J237 H237 J235</xm:sqref>
        </x14:dataValidation>
        <x14:dataValidation type="list" allowBlank="1" showInputMessage="1" showErrorMessage="1" xr:uid="{00000000-0002-0000-0000-000060000000}">
          <x14:formula1>
            <xm:f>Data!$E$49:$E$52</xm:f>
          </x14:formula1>
          <xm:sqref>F95 J95 H95</xm:sqref>
        </x14:dataValidation>
        <x14:dataValidation type="list" allowBlank="1" showInputMessage="1" showErrorMessage="1" xr:uid="{00000000-0002-0000-0000-00005E000000}">
          <x14:formula1>
            <xm:f>Data!$E$81:$E$86</xm:f>
          </x14:formula1>
          <xm:sqref>C235 C245 C243 C241 C239 C237</xm:sqref>
        </x14:dataValidation>
        <x14:dataValidation type="list" allowBlank="1" showInputMessage="1" showErrorMessage="1" xr:uid="{00000000-0002-0000-0000-000057000000}">
          <x14:formula1>
            <xm:f>Data!$E$13:$E$33</xm:f>
          </x14:formula1>
          <xm:sqref>H67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N98"/>
  <sheetViews>
    <sheetView workbookViewId="0">
      <selection activeCell="H35" sqref="H35"/>
    </sheetView>
  </sheetViews>
  <sheetFormatPr baseColWidth="10" defaultColWidth="8.83203125" defaultRowHeight="15" x14ac:dyDescent="0.2"/>
  <cols>
    <col min="10" max="10" width="10.6640625" bestFit="1" customWidth="1"/>
  </cols>
  <sheetData>
    <row r="3" spans="3:14" x14ac:dyDescent="0.2">
      <c r="C3" t="s">
        <v>8</v>
      </c>
      <c r="E3" t="s">
        <v>11</v>
      </c>
    </row>
    <row r="4" spans="3:14" x14ac:dyDescent="0.2">
      <c r="E4" t="s">
        <v>9</v>
      </c>
    </row>
    <row r="5" spans="3:14" x14ac:dyDescent="0.2">
      <c r="E5" t="s">
        <v>10</v>
      </c>
    </row>
    <row r="7" spans="3:14" x14ac:dyDescent="0.2">
      <c r="C7" t="s">
        <v>24</v>
      </c>
      <c r="E7" t="s">
        <v>11</v>
      </c>
      <c r="K7" s="10" t="s">
        <v>134</v>
      </c>
      <c r="L7" s="11"/>
      <c r="M7" s="11"/>
      <c r="N7" s="12"/>
    </row>
    <row r="8" spans="3:14" x14ac:dyDescent="0.2">
      <c r="E8" t="s">
        <v>25</v>
      </c>
      <c r="K8" s="13"/>
      <c r="L8" t="s">
        <v>154</v>
      </c>
      <c r="N8" s="14"/>
    </row>
    <row r="9" spans="3:14" x14ac:dyDescent="0.2">
      <c r="E9" t="s">
        <v>26</v>
      </c>
      <c r="K9" s="15"/>
      <c r="L9" s="16" t="s">
        <v>135</v>
      </c>
      <c r="M9" s="16"/>
      <c r="N9" s="17"/>
    </row>
    <row r="11" spans="3:14" x14ac:dyDescent="0.2">
      <c r="G11" t="str">
        <f>'DB Form'!H67</f>
        <v>2024-25</v>
      </c>
    </row>
    <row r="12" spans="3:14" x14ac:dyDescent="0.2">
      <c r="G12">
        <v>2013</v>
      </c>
    </row>
    <row r="13" spans="3:14" x14ac:dyDescent="0.2">
      <c r="C13" t="s">
        <v>29</v>
      </c>
      <c r="E13" t="s">
        <v>11</v>
      </c>
    </row>
    <row r="14" spans="3:14" x14ac:dyDescent="0.2">
      <c r="E14" t="s">
        <v>137</v>
      </c>
      <c r="G14">
        <v>2005</v>
      </c>
      <c r="H14">
        <f>G14+1</f>
        <v>2006</v>
      </c>
      <c r="I14" s="1">
        <v>38534</v>
      </c>
      <c r="J14" s="1">
        <f>I15-1</f>
        <v>38898</v>
      </c>
    </row>
    <row r="15" spans="3:14" x14ac:dyDescent="0.2">
      <c r="E15" t="s">
        <v>138</v>
      </c>
      <c r="G15">
        <f t="shared" ref="G15:H15" si="0">G14+1</f>
        <v>2006</v>
      </c>
      <c r="H15">
        <f t="shared" si="0"/>
        <v>2007</v>
      </c>
      <c r="I15" s="1">
        <f t="shared" ref="I15:J15" si="1">EDATE(I14,12)</f>
        <v>38899</v>
      </c>
      <c r="J15" s="1">
        <f t="shared" si="1"/>
        <v>39263</v>
      </c>
    </row>
    <row r="16" spans="3:14" x14ac:dyDescent="0.2">
      <c r="E16" t="s">
        <v>139</v>
      </c>
      <c r="G16">
        <f t="shared" ref="G16:H16" si="2">G15+1</f>
        <v>2007</v>
      </c>
      <c r="H16">
        <f t="shared" si="2"/>
        <v>2008</v>
      </c>
      <c r="I16" s="1">
        <f t="shared" ref="I16:J16" si="3">EDATE(I15,12)</f>
        <v>39264</v>
      </c>
      <c r="J16" s="1">
        <f t="shared" si="3"/>
        <v>39629</v>
      </c>
    </row>
    <row r="17" spans="5:10" x14ac:dyDescent="0.2">
      <c r="E17" t="s">
        <v>140</v>
      </c>
      <c r="G17">
        <f t="shared" ref="G17:H17" si="4">G16+1</f>
        <v>2008</v>
      </c>
      <c r="H17">
        <f t="shared" si="4"/>
        <v>2009</v>
      </c>
      <c r="I17" s="1">
        <f t="shared" ref="I17:J17" si="5">EDATE(I16,12)</f>
        <v>39630</v>
      </c>
      <c r="J17" s="1">
        <f t="shared" si="5"/>
        <v>39994</v>
      </c>
    </row>
    <row r="18" spans="5:10" x14ac:dyDescent="0.2">
      <c r="E18" t="s">
        <v>141</v>
      </c>
      <c r="G18">
        <f t="shared" ref="G18:H18" si="6">G17+1</f>
        <v>2009</v>
      </c>
      <c r="H18">
        <f t="shared" si="6"/>
        <v>2010</v>
      </c>
      <c r="I18" s="1">
        <f t="shared" ref="I18:J18" si="7">EDATE(I17,12)</f>
        <v>39995</v>
      </c>
      <c r="J18" s="1">
        <f t="shared" si="7"/>
        <v>40359</v>
      </c>
    </row>
    <row r="19" spans="5:10" x14ac:dyDescent="0.2">
      <c r="E19" t="s">
        <v>142</v>
      </c>
      <c r="G19">
        <f t="shared" ref="G19:H19" si="8">G18+1</f>
        <v>2010</v>
      </c>
      <c r="H19">
        <f t="shared" si="8"/>
        <v>2011</v>
      </c>
      <c r="I19" s="1">
        <f t="shared" ref="I19:J19" si="9">EDATE(I18,12)</f>
        <v>40360</v>
      </c>
      <c r="J19" s="1">
        <f t="shared" si="9"/>
        <v>40724</v>
      </c>
    </row>
    <row r="20" spans="5:10" x14ac:dyDescent="0.2">
      <c r="E20" t="s">
        <v>114</v>
      </c>
      <c r="G20">
        <f t="shared" ref="G20:H20" si="10">G19+1</f>
        <v>2011</v>
      </c>
      <c r="H20">
        <f t="shared" si="10"/>
        <v>2012</v>
      </c>
      <c r="I20" s="1">
        <f t="shared" ref="I20:J20" si="11">EDATE(I19,12)</f>
        <v>40725</v>
      </c>
      <c r="J20" s="1">
        <f t="shared" si="11"/>
        <v>41090</v>
      </c>
    </row>
    <row r="21" spans="5:10" x14ac:dyDescent="0.2">
      <c r="E21" t="s">
        <v>30</v>
      </c>
      <c r="G21">
        <f t="shared" ref="G21:H21" si="12">G20+1</f>
        <v>2012</v>
      </c>
      <c r="H21">
        <f t="shared" si="12"/>
        <v>2013</v>
      </c>
      <c r="I21" s="1">
        <f t="shared" ref="I21:J21" si="13">EDATE(I20,12)</f>
        <v>41091</v>
      </c>
      <c r="J21" s="1">
        <f t="shared" si="13"/>
        <v>41455</v>
      </c>
    </row>
    <row r="22" spans="5:10" x14ac:dyDescent="0.2">
      <c r="E22" t="s">
        <v>31</v>
      </c>
      <c r="G22">
        <f t="shared" ref="G22" si="14">G21+1</f>
        <v>2013</v>
      </c>
      <c r="H22">
        <f t="shared" ref="H22" si="15">H21+1</f>
        <v>2014</v>
      </c>
      <c r="I22" s="1">
        <f t="shared" ref="I22:I23" si="16">EDATE(I21,12)</f>
        <v>41456</v>
      </c>
      <c r="J22" s="1">
        <f t="shared" ref="J22:J33" si="17">EDATE(J21,12)</f>
        <v>41820</v>
      </c>
    </row>
    <row r="23" spans="5:10" x14ac:dyDescent="0.2">
      <c r="E23" t="s">
        <v>32</v>
      </c>
      <c r="G23">
        <v>2014</v>
      </c>
      <c r="H23">
        <v>2015</v>
      </c>
      <c r="I23" s="1">
        <f t="shared" si="16"/>
        <v>41821</v>
      </c>
      <c r="J23" s="1">
        <f t="shared" si="17"/>
        <v>42185</v>
      </c>
    </row>
    <row r="24" spans="5:10" x14ac:dyDescent="0.2">
      <c r="E24" t="s">
        <v>133</v>
      </c>
      <c r="G24">
        <v>2015</v>
      </c>
      <c r="H24">
        <v>2016</v>
      </c>
      <c r="I24" s="1">
        <f>EDATE(I23,12)</f>
        <v>42186</v>
      </c>
      <c r="J24" s="1">
        <f t="shared" si="17"/>
        <v>42551</v>
      </c>
    </row>
    <row r="25" spans="5:10" x14ac:dyDescent="0.2">
      <c r="E25" t="s">
        <v>136</v>
      </c>
      <c r="G25">
        <v>2016</v>
      </c>
      <c r="H25">
        <v>2017</v>
      </c>
      <c r="I25" s="1">
        <f>EDATE(I24,12)</f>
        <v>42552</v>
      </c>
      <c r="J25" s="1">
        <f t="shared" si="17"/>
        <v>42916</v>
      </c>
    </row>
    <row r="26" spans="5:10" x14ac:dyDescent="0.2">
      <c r="E26" t="s">
        <v>143</v>
      </c>
      <c r="G26">
        <v>2017</v>
      </c>
      <c r="H26">
        <v>2018</v>
      </c>
      <c r="I26" s="1">
        <f t="shared" ref="I26:I33" si="18">EDATE(I25,12)</f>
        <v>42917</v>
      </c>
      <c r="J26" s="1">
        <f t="shared" si="17"/>
        <v>43281</v>
      </c>
    </row>
    <row r="27" spans="5:10" x14ac:dyDescent="0.2">
      <c r="E27" t="s">
        <v>153</v>
      </c>
      <c r="G27">
        <v>2018</v>
      </c>
      <c r="H27">
        <v>2019</v>
      </c>
      <c r="I27" s="1">
        <f t="shared" si="18"/>
        <v>43282</v>
      </c>
      <c r="J27" s="1">
        <f t="shared" si="17"/>
        <v>43646</v>
      </c>
    </row>
    <row r="28" spans="5:10" x14ac:dyDescent="0.2">
      <c r="E28" t="s">
        <v>155</v>
      </c>
      <c r="G28">
        <v>2019</v>
      </c>
      <c r="H28">
        <v>2020</v>
      </c>
      <c r="I28" s="1">
        <f t="shared" si="18"/>
        <v>43647</v>
      </c>
      <c r="J28" s="1">
        <f t="shared" si="17"/>
        <v>44012</v>
      </c>
    </row>
    <row r="29" spans="5:10" x14ac:dyDescent="0.2">
      <c r="E29" t="s">
        <v>156</v>
      </c>
      <c r="G29">
        <v>2020</v>
      </c>
      <c r="H29">
        <v>2021</v>
      </c>
      <c r="I29" s="1">
        <f t="shared" si="18"/>
        <v>44013</v>
      </c>
      <c r="J29" s="1">
        <f t="shared" si="17"/>
        <v>44377</v>
      </c>
    </row>
    <row r="30" spans="5:10" x14ac:dyDescent="0.2">
      <c r="E30" t="s">
        <v>157</v>
      </c>
      <c r="G30">
        <v>2021</v>
      </c>
      <c r="H30">
        <v>2022</v>
      </c>
      <c r="I30" s="1">
        <f t="shared" si="18"/>
        <v>44378</v>
      </c>
      <c r="J30" s="1">
        <f t="shared" si="17"/>
        <v>44742</v>
      </c>
    </row>
    <row r="31" spans="5:10" x14ac:dyDescent="0.2">
      <c r="E31" t="s">
        <v>158</v>
      </c>
      <c r="G31">
        <v>2022</v>
      </c>
      <c r="H31">
        <v>2023</v>
      </c>
      <c r="I31" s="1">
        <f t="shared" si="18"/>
        <v>44743</v>
      </c>
      <c r="J31" s="1">
        <f t="shared" si="17"/>
        <v>45107</v>
      </c>
    </row>
    <row r="32" spans="5:10" x14ac:dyDescent="0.2">
      <c r="E32" t="s">
        <v>159</v>
      </c>
      <c r="G32">
        <v>2023</v>
      </c>
      <c r="H32">
        <v>2024</v>
      </c>
      <c r="I32" s="1">
        <f t="shared" si="18"/>
        <v>45108</v>
      </c>
      <c r="J32" s="1">
        <f t="shared" si="17"/>
        <v>45473</v>
      </c>
    </row>
    <row r="33" spans="3:10" x14ac:dyDescent="0.2">
      <c r="E33" t="s">
        <v>160</v>
      </c>
      <c r="G33">
        <v>2024</v>
      </c>
      <c r="H33">
        <v>2025</v>
      </c>
      <c r="I33" s="1">
        <f t="shared" si="18"/>
        <v>45474</v>
      </c>
      <c r="J33" s="1">
        <f t="shared" si="17"/>
        <v>45838</v>
      </c>
    </row>
    <row r="34" spans="3:10" x14ac:dyDescent="0.2">
      <c r="I34" s="1"/>
      <c r="J34" s="1"/>
    </row>
    <row r="35" spans="3:10" x14ac:dyDescent="0.2">
      <c r="I35" s="1"/>
      <c r="J35" s="1"/>
    </row>
    <row r="36" spans="3:10" x14ac:dyDescent="0.2">
      <c r="I36" s="1"/>
      <c r="J36" s="1"/>
    </row>
    <row r="37" spans="3:10" x14ac:dyDescent="0.2">
      <c r="I37" s="1"/>
      <c r="J37" s="1"/>
    </row>
    <row r="38" spans="3:10" x14ac:dyDescent="0.2">
      <c r="I38" s="1"/>
      <c r="J38" s="1"/>
    </row>
    <row r="39" spans="3:10" x14ac:dyDescent="0.2">
      <c r="C39" t="s">
        <v>34</v>
      </c>
      <c r="E39" t="s">
        <v>11</v>
      </c>
    </row>
    <row r="40" spans="3:10" x14ac:dyDescent="0.2">
      <c r="E40" t="s">
        <v>35</v>
      </c>
    </row>
    <row r="41" spans="3:10" x14ac:dyDescent="0.2">
      <c r="E41" t="s">
        <v>36</v>
      </c>
    </row>
    <row r="44" spans="3:10" x14ac:dyDescent="0.2">
      <c r="C44" t="s">
        <v>38</v>
      </c>
      <c r="E44" t="s">
        <v>11</v>
      </c>
    </row>
    <row r="45" spans="3:10" x14ac:dyDescent="0.2">
      <c r="E45" t="s">
        <v>39</v>
      </c>
    </row>
    <row r="46" spans="3:10" x14ac:dyDescent="0.2">
      <c r="E46" t="s">
        <v>40</v>
      </c>
    </row>
    <row r="48" spans="3:10" x14ac:dyDescent="0.2">
      <c r="C48" t="s">
        <v>58</v>
      </c>
      <c r="E48" t="s">
        <v>11</v>
      </c>
    </row>
    <row r="49" spans="3:5" x14ac:dyDescent="0.2">
      <c r="E49" t="str">
        <f>'DB Form'!D51&amp;" "&amp;'DB Form'!D53</f>
        <v>john doe</v>
      </c>
    </row>
    <row r="50" spans="3:5" x14ac:dyDescent="0.2">
      <c r="E50" t="str">
        <f>'DB Form'!F51&amp;" "&amp;'DB Form'!F53</f>
        <v>mary doe</v>
      </c>
    </row>
    <row r="51" spans="3:5" x14ac:dyDescent="0.2">
      <c r="E51" t="str">
        <f>'DB Form'!H51&amp;" "&amp;'DB Form'!H53</f>
        <v>mary doe</v>
      </c>
    </row>
    <row r="52" spans="3:5" x14ac:dyDescent="0.2">
      <c r="E52" t="str">
        <f>'DB Form'!J51&amp;" "&amp;'DB Form'!J53</f>
        <v>mary doe</v>
      </c>
    </row>
    <row r="54" spans="3:5" x14ac:dyDescent="0.2">
      <c r="C54" t="s">
        <v>67</v>
      </c>
      <c r="E54" t="s">
        <v>11</v>
      </c>
    </row>
    <row r="55" spans="3:5" x14ac:dyDescent="0.2">
      <c r="E55" t="s">
        <v>60</v>
      </c>
    </row>
    <row r="56" spans="3:5" x14ac:dyDescent="0.2">
      <c r="E56" t="s">
        <v>61</v>
      </c>
    </row>
    <row r="57" spans="3:5" x14ac:dyDescent="0.2">
      <c r="E57" t="s">
        <v>62</v>
      </c>
    </row>
    <row r="58" spans="3:5" x14ac:dyDescent="0.2">
      <c r="E58" t="s">
        <v>68</v>
      </c>
    </row>
    <row r="60" spans="3:5" x14ac:dyDescent="0.2">
      <c r="C60" t="s">
        <v>64</v>
      </c>
      <c r="E60" t="s">
        <v>11</v>
      </c>
    </row>
    <row r="61" spans="3:5" x14ac:dyDescent="0.2">
      <c r="E61" t="s">
        <v>66</v>
      </c>
    </row>
    <row r="62" spans="3:5" x14ac:dyDescent="0.2">
      <c r="E62" t="s">
        <v>65</v>
      </c>
    </row>
    <row r="63" spans="3:5" x14ac:dyDescent="0.2">
      <c r="E63" t="s">
        <v>117</v>
      </c>
    </row>
    <row r="64" spans="3:5" x14ac:dyDescent="0.2">
      <c r="E64" t="s">
        <v>68</v>
      </c>
    </row>
    <row r="66" spans="3:5" x14ac:dyDescent="0.2">
      <c r="C66" t="s">
        <v>92</v>
      </c>
      <c r="E66" t="s">
        <v>11</v>
      </c>
    </row>
    <row r="67" spans="3:5" x14ac:dyDescent="0.2">
      <c r="E67" t="s">
        <v>81</v>
      </c>
    </row>
    <row r="68" spans="3:5" x14ac:dyDescent="0.2">
      <c r="E68" t="s">
        <v>82</v>
      </c>
    </row>
    <row r="69" spans="3:5" x14ac:dyDescent="0.2">
      <c r="E69" t="s">
        <v>83</v>
      </c>
    </row>
    <row r="70" spans="3:5" x14ac:dyDescent="0.2">
      <c r="E70" t="s">
        <v>146</v>
      </c>
    </row>
    <row r="71" spans="3:5" x14ac:dyDescent="0.2">
      <c r="E71" t="s">
        <v>84</v>
      </c>
    </row>
    <row r="72" spans="3:5" x14ac:dyDescent="0.2">
      <c r="E72" t="s">
        <v>144</v>
      </c>
    </row>
    <row r="74" spans="3:5" x14ac:dyDescent="0.2">
      <c r="C74" t="s">
        <v>88</v>
      </c>
      <c r="E74" t="s">
        <v>11</v>
      </c>
    </row>
    <row r="75" spans="3:5" x14ac:dyDescent="0.2">
      <c r="E75" t="str">
        <f>'DB Form'!$D$51&amp;" "&amp;'DB Form'!$D$53</f>
        <v>john doe</v>
      </c>
    </row>
    <row r="76" spans="3:5" x14ac:dyDescent="0.2">
      <c r="E76" t="str">
        <f>'DB Form'!$F$51&amp;" "&amp;'DB Form'!$F$53</f>
        <v>mary doe</v>
      </c>
    </row>
    <row r="77" spans="3:5" x14ac:dyDescent="0.2">
      <c r="E77" t="str">
        <f>'DB Form'!$H$51&amp;" "&amp;'DB Form'!$H$53</f>
        <v>mary doe</v>
      </c>
    </row>
    <row r="78" spans="3:5" x14ac:dyDescent="0.2">
      <c r="E78" t="str">
        <f>'DB Form'!$J$51&amp;" "&amp;'DB Form'!$J$53</f>
        <v>mary doe</v>
      </c>
    </row>
    <row r="79" spans="3:5" x14ac:dyDescent="0.2">
      <c r="E79" t="s">
        <v>87</v>
      </c>
    </row>
    <row r="81" spans="3:5" x14ac:dyDescent="0.2">
      <c r="C81" t="s">
        <v>95</v>
      </c>
      <c r="E81" t="s">
        <v>11</v>
      </c>
    </row>
    <row r="82" spans="3:5" x14ac:dyDescent="0.2">
      <c r="E82" t="s">
        <v>96</v>
      </c>
    </row>
    <row r="83" spans="3:5" x14ac:dyDescent="0.2">
      <c r="E83" t="s">
        <v>145</v>
      </c>
    </row>
    <row r="84" spans="3:5" x14ac:dyDescent="0.2">
      <c r="E84" t="s">
        <v>97</v>
      </c>
    </row>
    <row r="85" spans="3:5" x14ac:dyDescent="0.2">
      <c r="E85" t="s">
        <v>98</v>
      </c>
    </row>
    <row r="86" spans="3:5" x14ac:dyDescent="0.2">
      <c r="E86" t="s">
        <v>151</v>
      </c>
    </row>
    <row r="88" spans="3:5" x14ac:dyDescent="0.2">
      <c r="C88" t="s">
        <v>99</v>
      </c>
      <c r="E88" t="s">
        <v>11</v>
      </c>
    </row>
    <row r="89" spans="3:5" x14ac:dyDescent="0.2">
      <c r="E89" t="str">
        <f>'DB Form'!$D$51&amp;" "&amp;'DB Form'!$D$53&amp;" Accum"</f>
        <v>john doe Accum</v>
      </c>
    </row>
    <row r="90" spans="3:5" x14ac:dyDescent="0.2">
      <c r="E90" t="str">
        <f>'DB Form'!$F$51&amp;" "&amp;'DB Form'!$F$53&amp;" Accum"</f>
        <v>mary doe Accum</v>
      </c>
    </row>
    <row r="91" spans="3:5" x14ac:dyDescent="0.2">
      <c r="E91" t="str">
        <f>'DB Form'!$H$51&amp;" "&amp;'DB Form'!$H$53&amp;" Accum"</f>
        <v>mary doe Accum</v>
      </c>
    </row>
    <row r="92" spans="3:5" x14ac:dyDescent="0.2">
      <c r="E92" t="str">
        <f>'DB Form'!$J$51&amp;" "&amp;'DB Form'!$J$53&amp;" Accum"</f>
        <v>mary doe Accum</v>
      </c>
    </row>
    <row r="93" spans="3:5" x14ac:dyDescent="0.2">
      <c r="E93" t="str">
        <f>'DB Form'!$D$51&amp;" "&amp;'DB Form'!$D$53&amp;" AB Pension"</f>
        <v>john doe AB Pension</v>
      </c>
    </row>
    <row r="94" spans="3:5" x14ac:dyDescent="0.2">
      <c r="E94" t="str">
        <f>'DB Form'!$F$51&amp;" "&amp;'DB Form'!$F$53&amp;" AB Pension"</f>
        <v>mary doe AB Pension</v>
      </c>
    </row>
    <row r="95" spans="3:5" x14ac:dyDescent="0.2">
      <c r="E95" t="str">
        <f>'DB Form'!$H$51&amp;" "&amp;'DB Form'!$H$53&amp;" AB Pension"</f>
        <v>mary doe AB Pension</v>
      </c>
    </row>
    <row r="96" spans="3:5" x14ac:dyDescent="0.2">
      <c r="E96" t="str">
        <f>'DB Form'!$J$51&amp;" "&amp;'DB Form'!$J$53&amp;" AB Pension"</f>
        <v>mary doe AB Pension</v>
      </c>
    </row>
    <row r="97" spans="5:5" x14ac:dyDescent="0.2">
      <c r="E97" t="s">
        <v>152</v>
      </c>
    </row>
    <row r="98" spans="5:5" x14ac:dyDescent="0.2">
      <c r="E98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DB Form</vt:lpstr>
      <vt:lpstr>Data</vt:lpstr>
      <vt:lpstr>'DB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Greg Einfeld</cp:lastModifiedBy>
  <cp:lastPrinted>2014-09-05T04:58:46Z</cp:lastPrinted>
  <dcterms:created xsi:type="dcterms:W3CDTF">2014-07-30T22:48:50Z</dcterms:created>
  <dcterms:modified xsi:type="dcterms:W3CDTF">2025-06-26T22:22:04Z</dcterms:modified>
</cp:coreProperties>
</file>